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omepage\mysite1\001_kisojyouhou_zaiseki\"/>
    </mc:Choice>
  </mc:AlternateContent>
  <bookViews>
    <workbookView xWindow="1560" yWindow="0" windowWidth="26655" windowHeight="15480"/>
  </bookViews>
  <sheets>
    <sheet name="普通学校" sheetId="1" r:id="rId1"/>
    <sheet name="特別支援学校" sheetId="8" r:id="rId2"/>
    <sheet name="抽出用" sheetId="7" r:id="rId3"/>
    <sheet name="取出用" sheetId="4" state="hidden" r:id="rId4"/>
  </sheets>
  <externalReferences>
    <externalReference r:id="rId5"/>
  </externalReferences>
  <definedNames>
    <definedName name="_xlnm.Print_Area" localSheetId="1">特別支援学校!$A$1:$P$40</definedName>
    <definedName name="_xlnm.Print_Area" localSheetId="0">普通学校!$A$1:$P$40</definedName>
    <definedName name="タイプ">[1]商品一覧!$A$2:$A$16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7" l="1"/>
  <c r="R7" i="7"/>
  <c r="P7" i="7"/>
  <c r="N7" i="7"/>
  <c r="S7" i="7"/>
  <c r="Q7" i="7"/>
  <c r="O7" i="7"/>
  <c r="S3" i="7"/>
  <c r="Q3" i="7"/>
  <c r="O3" i="7"/>
  <c r="M7" i="7"/>
  <c r="L7" i="7"/>
  <c r="K7" i="7"/>
  <c r="J7" i="7"/>
  <c r="I7" i="7"/>
  <c r="H7" i="7"/>
  <c r="G7" i="7"/>
  <c r="M3" i="7"/>
  <c r="L3" i="7"/>
  <c r="K3" i="7"/>
  <c r="J3" i="7"/>
  <c r="I3" i="7"/>
  <c r="H3" i="7"/>
  <c r="G3" i="7"/>
  <c r="AB7" i="7"/>
  <c r="AA7" i="7"/>
  <c r="Z7" i="7"/>
  <c r="X7" i="7"/>
  <c r="W7" i="7"/>
  <c r="V7" i="7"/>
  <c r="AC3" i="7"/>
  <c r="AB3" i="7"/>
  <c r="AA3" i="7"/>
  <c r="Z3" i="7"/>
  <c r="X3" i="7"/>
  <c r="W3" i="7"/>
  <c r="V3" i="7"/>
  <c r="T3" i="7"/>
  <c r="R3" i="7"/>
  <c r="P3" i="7"/>
  <c r="N3" i="7"/>
  <c r="F7" i="7"/>
  <c r="F3" i="7"/>
  <c r="E7" i="7"/>
  <c r="D7" i="7"/>
  <c r="C7" i="7"/>
  <c r="B7" i="7"/>
  <c r="O32" i="8"/>
  <c r="AE7" i="7" s="1"/>
  <c r="J32" i="8"/>
  <c r="C32" i="8"/>
  <c r="Y7" i="7" s="1"/>
  <c r="L7" i="8"/>
  <c r="E3" i="7"/>
  <c r="D3" i="7"/>
  <c r="C3" i="7"/>
  <c r="B3" i="7"/>
  <c r="AF7" i="7" l="1"/>
  <c r="AD7" i="7"/>
  <c r="L7" i="1"/>
  <c r="X5" i="4"/>
  <c r="Y5" i="4"/>
  <c r="S5" i="4"/>
  <c r="C32" i="1"/>
  <c r="Y3" i="7" s="1"/>
  <c r="V5" i="4"/>
  <c r="U5" i="4"/>
  <c r="R5" i="4"/>
  <c r="Q5" i="4"/>
  <c r="N5" i="4"/>
  <c r="T5" i="4"/>
  <c r="P5" i="4"/>
  <c r="M5" i="4"/>
  <c r="K5" i="4"/>
  <c r="J5" i="4"/>
  <c r="I5" i="4"/>
  <c r="H5" i="4"/>
  <c r="E5" i="4"/>
  <c r="D5" i="4"/>
  <c r="C5" i="4"/>
  <c r="N3" i="4"/>
  <c r="W3" i="4"/>
  <c r="V3" i="4"/>
  <c r="U3" i="4"/>
  <c r="T3" i="4"/>
  <c r="R3" i="4"/>
  <c r="Q3" i="4"/>
  <c r="P3" i="4"/>
  <c r="M3" i="4"/>
  <c r="K3" i="4"/>
  <c r="J3" i="4"/>
  <c r="I3" i="4"/>
  <c r="H3" i="4"/>
  <c r="E3" i="4"/>
  <c r="D3" i="4"/>
  <c r="C3" i="4"/>
  <c r="O32" i="1"/>
  <c r="J32" i="1"/>
  <c r="Y3" i="4" l="1"/>
  <c r="AE3" i="7"/>
  <c r="AD3" i="7"/>
  <c r="AF3" i="7"/>
  <c r="X3" i="4"/>
  <c r="S3" i="4"/>
  <c r="S6" i="4"/>
  <c r="S4" i="4"/>
  <c r="X6" i="4"/>
  <c r="Z5" i="4"/>
  <c r="X4" i="4"/>
  <c r="Z3" i="4" l="1"/>
</calcChain>
</file>

<file path=xl/sharedStrings.xml><?xml version="1.0" encoding="utf-8"?>
<sst xmlns="http://schemas.openxmlformats.org/spreadsheetml/2006/main" count="263" uniqueCount="119">
  <si>
    <t>送信先</t>
    <rPh sb="0" eb="3">
      <t>ソウシンサキ</t>
    </rPh>
    <phoneticPr fontId="1"/>
  </si>
  <si>
    <t>送信票1枚（本票を含む）：　1枚</t>
    <rPh sb="0" eb="3">
      <t>ソウシンヒョウ</t>
    </rPh>
    <rPh sb="4" eb="5">
      <t>マイ</t>
    </rPh>
    <rPh sb="6" eb="7">
      <t>ホン</t>
    </rPh>
    <rPh sb="7" eb="8">
      <t>ヒョウ</t>
    </rPh>
    <rPh sb="9" eb="10">
      <t>フク</t>
    </rPh>
    <rPh sb="15" eb="16">
      <t>マイ</t>
    </rPh>
    <phoneticPr fontId="1"/>
  </si>
  <si>
    <t>重要</t>
    <rPh sb="0" eb="2">
      <t>ジュウヨウ</t>
    </rPh>
    <phoneticPr fontId="1"/>
  </si>
  <si>
    <t>1学年</t>
    <rPh sb="1" eb="3">
      <t>ガクネン</t>
    </rPh>
    <phoneticPr fontId="1"/>
  </si>
  <si>
    <t>2学年</t>
    <rPh sb="1" eb="3">
      <t>ガクネン</t>
    </rPh>
    <phoneticPr fontId="1"/>
  </si>
  <si>
    <t>3学年</t>
    <rPh sb="1" eb="3">
      <t>ガクネン</t>
    </rPh>
    <phoneticPr fontId="1"/>
  </si>
  <si>
    <t>人</t>
    <rPh sb="0" eb="1">
      <t>ニン</t>
    </rPh>
    <phoneticPr fontId="1"/>
  </si>
  <si>
    <t>学級数</t>
    <rPh sb="0" eb="3">
      <t>ガッキュウスウ</t>
    </rPh>
    <phoneticPr fontId="1"/>
  </si>
  <si>
    <t>合計</t>
    <rPh sb="0" eb="2">
      <t>ゴウケイ</t>
    </rPh>
    <phoneticPr fontId="1"/>
  </si>
  <si>
    <t>学校名</t>
    <rPh sb="0" eb="3">
      <t>ガッコウメイ</t>
    </rPh>
    <phoneticPr fontId="1"/>
  </si>
  <si>
    <t>氏名</t>
    <rPh sb="0" eb="2">
      <t>シメイ</t>
    </rPh>
    <phoneticPr fontId="1"/>
  </si>
  <si>
    <t>件　名</t>
    <rPh sb="0" eb="1">
      <t>ケン</t>
    </rPh>
    <rPh sb="2" eb="3">
      <t>メイ</t>
    </rPh>
    <phoneticPr fontId="1"/>
  </si>
  <si>
    <t>人数
（支援学級生徒も含む）</t>
    <rPh sb="0" eb="2">
      <t>ニンズウ</t>
    </rPh>
    <rPh sb="4" eb="6">
      <t>シエン</t>
    </rPh>
    <rPh sb="6" eb="8">
      <t>ガッキュウ</t>
    </rPh>
    <rPh sb="8" eb="10">
      <t>セイト</t>
    </rPh>
    <rPh sb="11" eb="12">
      <t>フク</t>
    </rPh>
    <phoneticPr fontId="1"/>
  </si>
  <si>
    <t>中文連
担当教諭</t>
    <rPh sb="0" eb="3">
      <t>チュウブンレン</t>
    </rPh>
    <rPh sb="4" eb="6">
      <t>タントウ</t>
    </rPh>
    <rPh sb="6" eb="8">
      <t>キョウユ</t>
    </rPh>
    <phoneticPr fontId="1"/>
  </si>
  <si>
    <t>全職員人数</t>
    <rPh sb="0" eb="1">
      <t>ゼン</t>
    </rPh>
    <rPh sb="1" eb="3">
      <t>ショクイン</t>
    </rPh>
    <rPh sb="3" eb="5">
      <t>ニンズウ</t>
    </rPh>
    <phoneticPr fontId="1"/>
  </si>
  <si>
    <t>メッセージ</t>
    <phoneticPr fontId="1"/>
  </si>
  <si>
    <t>国頭地区</t>
    <rPh sb="0" eb="2">
      <t>クニガミ</t>
    </rPh>
    <rPh sb="2" eb="4">
      <t>チク</t>
    </rPh>
    <phoneticPr fontId="1"/>
  </si>
  <si>
    <t>中頭地区</t>
    <rPh sb="0" eb="2">
      <t>ナカガミ</t>
    </rPh>
    <rPh sb="2" eb="4">
      <t>チク</t>
    </rPh>
    <phoneticPr fontId="1"/>
  </si>
  <si>
    <t>島尻地区</t>
    <rPh sb="0" eb="4">
      <t>シマジリチク</t>
    </rPh>
    <phoneticPr fontId="1"/>
  </si>
  <si>
    <t>宮古地区</t>
    <rPh sb="0" eb="2">
      <t>ミヤコ</t>
    </rPh>
    <rPh sb="2" eb="4">
      <t>チク</t>
    </rPh>
    <phoneticPr fontId="1"/>
  </si>
  <si>
    <t>八重山地区</t>
    <rPh sb="0" eb="3">
      <t>ヤエヤマ</t>
    </rPh>
    <rPh sb="3" eb="5">
      <t>チク</t>
    </rPh>
    <phoneticPr fontId="1"/>
  </si>
  <si>
    <t>教　科</t>
    <rPh sb="0" eb="1">
      <t>キョウ</t>
    </rPh>
    <rPh sb="2" eb="3">
      <t>カ</t>
    </rPh>
    <phoneticPr fontId="1"/>
  </si>
  <si>
    <t>（</t>
    <phoneticPr fontId="1"/>
  </si>
  <si>
    <t>）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</si>
  <si>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</si>
  <si>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</si>
  <si>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</si>
  <si>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社会</t>
    <rPh sb="0" eb="2">
      <t>シャカイ</t>
    </rPh>
    <phoneticPr fontId="1"/>
  </si>
  <si>
    <t>美術</t>
    <rPh sb="0" eb="2">
      <t>ビジュツ</t>
    </rPh>
    <phoneticPr fontId="1"/>
  </si>
  <si>
    <t>音楽</t>
    <rPh sb="0" eb="2">
      <t>オンガク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</si>
  <si>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</si>
  <si>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</si>
  <si>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管理職</t>
    <rPh sb="0" eb="3">
      <t>カンリショク</t>
    </rPh>
    <phoneticPr fontId="1"/>
  </si>
  <si>
    <t>事務職</t>
    <rPh sb="0" eb="3">
      <t>ジムショク</t>
    </rPh>
    <phoneticPr fontId="1"/>
  </si>
  <si>
    <t>合計</t>
    <rPh sb="0" eb="1">
      <t>ゴウ</t>
    </rPh>
    <rPh sb="1" eb="2">
      <t>ケイ</t>
    </rPh>
    <phoneticPr fontId="1"/>
  </si>
  <si>
    <t>人</t>
    <rPh sb="0" eb="1">
      <t>ニン</t>
    </rPh>
    <phoneticPr fontId="1"/>
  </si>
  <si>
    <t>地　区</t>
    <rPh sb="0" eb="1">
      <t>チ</t>
    </rPh>
    <rPh sb="2" eb="3">
      <t>ク</t>
    </rPh>
    <phoneticPr fontId="1"/>
  </si>
  <si>
    <t>中学校</t>
    <rPh sb="0" eb="3">
      <t>チュウガッコウ</t>
    </rPh>
    <phoneticPr fontId="1"/>
  </si>
  <si>
    <r>
      <rPr>
        <sz val="12"/>
        <color theme="1"/>
        <rFont val="BIZ UDP明朝 Medium"/>
        <family val="1"/>
        <charset val="128"/>
      </rPr>
      <t>特別支援支援学級1年～3年の合計学級数を記入⇒</t>
    </r>
    <r>
      <rPr>
        <sz val="14"/>
        <color theme="1"/>
        <rFont val="BIZ UDP明朝 Medium"/>
        <family val="1"/>
        <charset val="128"/>
      </rPr>
      <t xml:space="preserve">
</t>
    </r>
    <r>
      <rPr>
        <sz val="11"/>
        <color theme="1"/>
        <rFont val="BIZ UDP明朝 Medium"/>
        <family val="1"/>
        <charset val="128"/>
      </rPr>
      <t>（開設学級がない場合は　０　を記入）</t>
    </r>
    <rPh sb="0" eb="2">
      <t>トクベツ</t>
    </rPh>
    <rPh sb="2" eb="4">
      <t>シエン</t>
    </rPh>
    <phoneticPr fontId="1"/>
  </si>
  <si>
    <t>　中文連担当者氏名報告
　　および、生徒在籍・学級数、学校基礎情報の報告のお願い</t>
    <rPh sb="18" eb="20">
      <t>セイト</t>
    </rPh>
    <rPh sb="20" eb="22">
      <t>ザイセキ</t>
    </rPh>
    <rPh sb="23" eb="26">
      <t>ガッキュウスウ</t>
    </rPh>
    <rPh sb="27" eb="29">
      <t>ガッコウ</t>
    </rPh>
    <rPh sb="29" eb="31">
      <t>キソ</t>
    </rPh>
    <rPh sb="31" eb="33">
      <t>ジョウホウ</t>
    </rPh>
    <rPh sb="34" eb="36">
      <t>ホウコク</t>
    </rPh>
    <rPh sb="38" eb="39">
      <t>ネガ</t>
    </rPh>
    <phoneticPr fontId="1"/>
  </si>
  <si>
    <t>学　校
基礎情報</t>
    <rPh sb="0" eb="1">
      <t>マナブ</t>
    </rPh>
    <rPh sb="2" eb="3">
      <t>コウ</t>
    </rPh>
    <rPh sb="4" eb="6">
      <t>キソ</t>
    </rPh>
    <rPh sb="6" eb="8">
      <t>ジョウホウ</t>
    </rPh>
    <phoneticPr fontId="1"/>
  </si>
  <si>
    <t>立</t>
    <rPh sb="0" eb="1">
      <t>ソンリツ</t>
    </rPh>
    <phoneticPr fontId="1"/>
  </si>
  <si>
    <t>電 話 番 号</t>
    <rPh sb="0" eb="3">
      <t>デンワ</t>
    </rPh>
    <rPh sb="4" eb="7">
      <t>バンゴウ</t>
    </rPh>
    <phoneticPr fontId="18"/>
  </si>
  <si>
    <t>メールアドレス</t>
    <phoneticPr fontId="18"/>
  </si>
  <si>
    <t>学 校 長 名</t>
    <rPh sb="0" eb="3">
      <t>ガッコウ</t>
    </rPh>
    <rPh sb="4" eb="5">
      <t>チョウ</t>
    </rPh>
    <rPh sb="6" eb="7">
      <t>チョウメイ</t>
    </rPh>
    <phoneticPr fontId="18"/>
  </si>
  <si>
    <t>教頭</t>
    <rPh sb="0" eb="2">
      <t>キョウトウ</t>
    </rPh>
    <phoneticPr fontId="1"/>
  </si>
  <si>
    <t>中文連担当者</t>
    <rPh sb="0" eb="2">
      <t>チュウブン</t>
    </rPh>
    <rPh sb="2" eb="3">
      <t>レ</t>
    </rPh>
    <rPh sb="3" eb="6">
      <t>タントウシャ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</si>
  <si>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</si>
  <si>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</si>
  <si>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</si>
  <si>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 xml:space="preserve">支援学級
</t>
    <rPh sb="0" eb="2">
      <t>シエン</t>
    </rPh>
    <rPh sb="2" eb="4">
      <t>ガッキュウ</t>
    </rPh>
    <phoneticPr fontId="18"/>
  </si>
  <si>
    <t>職員</t>
    <rPh sb="0" eb="2">
      <t>ショクイン</t>
    </rPh>
    <phoneticPr fontId="1"/>
  </si>
  <si>
    <t>生徒数</t>
    <rPh sb="0" eb="3">
      <t>セイトスウ</t>
    </rPh>
    <phoneticPr fontId="1"/>
  </si>
  <si>
    <t>作品募集
中文連便
学級配布</t>
    <rPh sb="0" eb="2">
      <t>サクヒン</t>
    </rPh>
    <rPh sb="2" eb="4">
      <t>ボシュウ</t>
    </rPh>
    <rPh sb="5" eb="8">
      <t>チュウブンレン</t>
    </rPh>
    <rPh sb="8" eb="9">
      <t>タヨ</t>
    </rPh>
    <rPh sb="10" eb="12">
      <t>ガッキュウ</t>
    </rPh>
    <rPh sb="12" eb="14">
      <t>ハイフ</t>
    </rPh>
    <phoneticPr fontId="18"/>
  </si>
  <si>
    <t>案内関係
学級配布
職員配布</t>
    <rPh sb="0" eb="1">
      <t>アン</t>
    </rPh>
    <rPh sb="1" eb="2">
      <t>ウチ</t>
    </rPh>
    <rPh sb="2" eb="4">
      <t>カンケイ</t>
    </rPh>
    <rPh sb="5" eb="7">
      <t>ガッキュウ</t>
    </rPh>
    <rPh sb="7" eb="9">
      <t>ハイフ</t>
    </rPh>
    <rPh sb="10" eb="12">
      <t>ショクイン</t>
    </rPh>
    <rPh sb="12" eb="14">
      <t>ハイフ</t>
    </rPh>
    <phoneticPr fontId="18"/>
  </si>
  <si>
    <t>No</t>
    <phoneticPr fontId="1"/>
  </si>
  <si>
    <t>地区</t>
    <rPh sb="0" eb="2">
      <t>チク</t>
    </rPh>
    <phoneticPr fontId="1"/>
  </si>
  <si>
    <t>設  置  者</t>
    <rPh sb="0" eb="7">
      <t>セッチシャ</t>
    </rPh>
    <phoneticPr fontId="18"/>
  </si>
  <si>
    <t>学　　校　　名</t>
    <rPh sb="0" eb="7">
      <t>ガッコウメイ</t>
    </rPh>
    <phoneticPr fontId="18"/>
  </si>
  <si>
    <t>所　　　在　　　地</t>
    <rPh sb="0" eb="9">
      <t>ショザイチ</t>
    </rPh>
    <phoneticPr fontId="18"/>
  </si>
  <si>
    <t>郵便番号</t>
    <rPh sb="0" eb="2">
      <t>ユウビン</t>
    </rPh>
    <rPh sb="2" eb="4">
      <t>バンゴウ</t>
    </rPh>
    <phoneticPr fontId="18"/>
  </si>
  <si>
    <t>学級・職員
合計</t>
    <rPh sb="0" eb="2">
      <t>ガッキュウ</t>
    </rPh>
    <rPh sb="3" eb="5">
      <t>ショクイン</t>
    </rPh>
    <rPh sb="6" eb="8">
      <t>ゴウケイ</t>
    </rPh>
    <phoneticPr fontId="18"/>
  </si>
  <si>
    <t>A4・大判
ポスター</t>
    <rPh sb="3" eb="5">
      <t>オオバン</t>
    </rPh>
    <phoneticPr fontId="18"/>
  </si>
  <si>
    <t>A4
ポスター</t>
    <phoneticPr fontId="18"/>
  </si>
  <si>
    <t>FAX番号</t>
    <rPh sb="3" eb="5">
      <t>バンゴウ</t>
    </rPh>
    <phoneticPr fontId="18"/>
  </si>
  <si>
    <t>確認</t>
    <rPh sb="0" eb="2">
      <t>カクニン</t>
    </rPh>
    <phoneticPr fontId="1"/>
  </si>
  <si>
    <t>普通学校</t>
    <rPh sb="0" eb="2">
      <t>フツウ</t>
    </rPh>
    <rPh sb="2" eb="4">
      <t>ガッコウ</t>
    </rPh>
    <phoneticPr fontId="1"/>
  </si>
  <si>
    <t>特別支援</t>
    <rPh sb="0" eb="2">
      <t>トクベツ</t>
    </rPh>
    <rPh sb="2" eb="4">
      <t>シエン</t>
    </rPh>
    <phoneticPr fontId="1"/>
  </si>
  <si>
    <t>ｄ２６</t>
    <phoneticPr fontId="1"/>
  </si>
  <si>
    <t>ｌ２６</t>
    <phoneticPr fontId="1"/>
  </si>
  <si>
    <t>ｍ２６</t>
    <phoneticPr fontId="1"/>
  </si>
  <si>
    <t>n26</t>
    <phoneticPr fontId="1"/>
  </si>
  <si>
    <t>沖縄県立</t>
    <rPh sb="0" eb="2">
      <t>オキナワ</t>
    </rPh>
    <rPh sb="2" eb="4">
      <t>ケンリツ</t>
    </rPh>
    <phoneticPr fontId="1"/>
  </si>
  <si>
    <t>学　年</t>
    <rPh sb="0" eb="1">
      <t>マナブ</t>
    </rPh>
    <rPh sb="2" eb="3">
      <t>トシ</t>
    </rPh>
    <phoneticPr fontId="1"/>
  </si>
  <si>
    <t>※本用紙フォームは沖縄県中文連ホームページ、TOPICSよりダウンロード可能</t>
    <rPh sb="1" eb="4">
      <t>ホンヨウシ</t>
    </rPh>
    <rPh sb="9" eb="12">
      <t>オキナワケン</t>
    </rPh>
    <rPh sb="12" eb="14">
      <t>チュウブン</t>
    </rPh>
    <rPh sb="14" eb="15">
      <t>レン</t>
    </rPh>
    <rPh sb="36" eb="38">
      <t>カノウ</t>
    </rPh>
    <phoneticPr fontId="1"/>
  </si>
  <si>
    <t>県中文連ホームページ　http://o-chubun.chu.jp/</t>
    <rPh sb="0" eb="1">
      <t>ケン</t>
    </rPh>
    <rPh sb="1" eb="4">
      <t>チュウブンレン</t>
    </rPh>
    <phoneticPr fontId="1"/>
  </si>
  <si>
    <t>初任者氏名報告</t>
    <rPh sb="0" eb="3">
      <t>ショニンシャ</t>
    </rPh>
    <rPh sb="3" eb="5">
      <t>シメイ</t>
    </rPh>
    <rPh sb="5" eb="7">
      <t>ホウコク</t>
    </rPh>
    <phoneticPr fontId="1"/>
  </si>
  <si>
    <t>学校連絡先　TEL</t>
    <rPh sb="0" eb="2">
      <t>ガッコウ</t>
    </rPh>
    <rPh sb="2" eb="5">
      <t>レンラクサキ</t>
    </rPh>
    <phoneticPr fontId="1"/>
  </si>
  <si>
    <t>学校連絡先　FAX</t>
    <rPh sb="0" eb="2">
      <t>ガッコウ</t>
    </rPh>
    <rPh sb="2" eb="5">
      <t>レンラクサキ</t>
    </rPh>
    <phoneticPr fontId="1"/>
  </si>
  <si>
    <t>学校（代表）メールアドレス</t>
    <rPh sb="0" eb="2">
      <t>ガッコウ</t>
    </rPh>
    <rPh sb="3" eb="5">
      <t>ダイヒョウ</t>
    </rPh>
    <phoneticPr fontId="1"/>
  </si>
  <si>
    <t>教頭メールアドレス</t>
    <rPh sb="0" eb="2">
      <t>キョウトウ</t>
    </rPh>
    <phoneticPr fontId="1"/>
  </si>
  <si>
    <t>　　各中学校　教頭 ・ 中文連担当者　殿</t>
    <rPh sb="2" eb="3">
      <t>カク</t>
    </rPh>
    <rPh sb="3" eb="6">
      <t>チュウガッコウ</t>
    </rPh>
    <rPh sb="7" eb="9">
      <t>キョウトウ</t>
    </rPh>
    <rPh sb="12" eb="15">
      <t>チュウブンレン</t>
    </rPh>
    <rPh sb="15" eb="18">
      <t>タントウシャ</t>
    </rPh>
    <rPh sb="19" eb="20">
      <t>トノ</t>
    </rPh>
    <phoneticPr fontId="1"/>
  </si>
  <si>
    <t>教   員</t>
    <rPh sb="0" eb="1">
      <t>キョウ</t>
    </rPh>
    <rPh sb="4" eb="5">
      <t>イン</t>
    </rPh>
    <phoneticPr fontId="1"/>
  </si>
  <si>
    <t>上記外
職員</t>
    <rPh sb="0" eb="2">
      <t>ジョウキ</t>
    </rPh>
    <rPh sb="2" eb="3">
      <t>ガイ</t>
    </rPh>
    <rPh sb="4" eb="6">
      <t>ショクイン</t>
    </rPh>
    <phoneticPr fontId="1"/>
  </si>
  <si>
    <t>→「教職員」から「教員」へ変更
「教職員」は「事務職員」まで含まれるとのことで変更</t>
    <rPh sb="2" eb="5">
      <t>キョウショクイン</t>
    </rPh>
    <rPh sb="9" eb="11">
      <t>キョウイン</t>
    </rPh>
    <rPh sb="13" eb="15">
      <t>ヘンコウ</t>
    </rPh>
    <rPh sb="17" eb="20">
      <t>キョウショクイン</t>
    </rPh>
    <rPh sb="23" eb="27">
      <t>ジムショクイン</t>
    </rPh>
    <rPh sb="30" eb="31">
      <t>フク</t>
    </rPh>
    <rPh sb="39" eb="41">
      <t>ヘンコウ</t>
    </rPh>
    <phoneticPr fontId="1"/>
  </si>
  <si>
    <t>郵便番号</t>
    <rPh sb="0" eb="2">
      <t>ユウビン</t>
    </rPh>
    <rPh sb="2" eb="4">
      <t>バンゴウ</t>
    </rPh>
    <phoneticPr fontId="6"/>
  </si>
  <si>
    <t>FAＹ番号</t>
    <rPh sb="3" eb="5">
      <t>バンゴウ</t>
    </rPh>
    <phoneticPr fontId="6"/>
  </si>
  <si>
    <t>メールアドレス</t>
  </si>
  <si>
    <t>中文連担当者１</t>
    <rPh sb="0" eb="2">
      <t>チュウブン</t>
    </rPh>
    <rPh sb="2" eb="3">
      <t>レ</t>
    </rPh>
    <rPh sb="3" eb="6">
      <t>タントウシャ</t>
    </rPh>
    <phoneticPr fontId="1"/>
  </si>
  <si>
    <t>中文連担当者２</t>
    <rPh sb="0" eb="2">
      <t>チュウブン</t>
    </rPh>
    <rPh sb="2" eb="3">
      <t>レ</t>
    </rPh>
    <rPh sb="3" eb="6">
      <t>タントウシャ</t>
    </rPh>
    <phoneticPr fontId="1"/>
  </si>
  <si>
    <t>学校長氏名</t>
    <rPh sb="0" eb="3">
      <t>ガッコウチョウ</t>
    </rPh>
    <rPh sb="3" eb="5">
      <t>シメイ</t>
    </rPh>
    <phoneticPr fontId="1"/>
  </si>
  <si>
    <t>教頭氏名</t>
    <rPh sb="0" eb="2">
      <t>キョウトウ</t>
    </rPh>
    <rPh sb="2" eb="4">
      <t>シメイ</t>
    </rPh>
    <phoneticPr fontId="1"/>
  </si>
  <si>
    <r>
      <t xml:space="preserve">学校所在地
</t>
    </r>
    <r>
      <rPr>
        <sz val="8"/>
        <color theme="1"/>
        <rFont val="BIZ UDP明朝 Medium"/>
        <family val="1"/>
        <charset val="128"/>
      </rPr>
      <t>(郵便番号・住所)</t>
    </r>
    <rPh sb="0" eb="2">
      <t>ガッコウ</t>
    </rPh>
    <rPh sb="2" eb="5">
      <t>ショザイチ</t>
    </rPh>
    <rPh sb="7" eb="9">
      <t>ユウビン</t>
    </rPh>
    <rPh sb="9" eb="11">
      <t>バンゴウ</t>
    </rPh>
    <rPh sb="12" eb="14">
      <t>ジュウショ</t>
    </rPh>
    <phoneticPr fontId="1"/>
  </si>
  <si>
    <t>〒</t>
    <phoneticPr fontId="1"/>
  </si>
  <si>
    <t>-</t>
    <phoneticPr fontId="1"/>
  </si>
  <si>
    <t>教科</t>
    <rPh sb="0" eb="2">
      <t>キョウカ</t>
    </rPh>
    <phoneticPr fontId="1"/>
  </si>
  <si>
    <t>氏名</t>
    <rPh sb="0" eb="1">
      <t>シ</t>
    </rPh>
    <rPh sb="1" eb="2">
      <t>ナ</t>
    </rPh>
    <phoneticPr fontId="1"/>
  </si>
  <si>
    <t>（</t>
  </si>
  <si>
    <t>）</t>
  </si>
  <si>
    <t xml:space="preserve">支援学級
</t>
    <rPh sb="0" eb="2">
      <t>シエン</t>
    </rPh>
    <rPh sb="2" eb="4">
      <t>ガッキュウ</t>
    </rPh>
    <phoneticPr fontId="6"/>
  </si>
  <si>
    <t>学級・職員
合計</t>
    <rPh sb="0" eb="2">
      <t>ガッキュウ</t>
    </rPh>
    <rPh sb="3" eb="5">
      <t>ショクイン</t>
    </rPh>
    <rPh sb="6" eb="8">
      <t>ゴウケイ</t>
    </rPh>
    <phoneticPr fontId="6"/>
  </si>
  <si>
    <t>学校</t>
    <rPh sb="0" eb="2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</si>
  <si>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</si>
  <si>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設置者</t>
    <phoneticPr fontId="6"/>
  </si>
  <si>
    <t>学校名</t>
    <phoneticPr fontId="6"/>
  </si>
  <si>
    <t>所在地</t>
    <phoneticPr fontId="6"/>
  </si>
  <si>
    <t>電話番号</t>
    <phoneticPr fontId="6"/>
  </si>
  <si>
    <t>学校長名</t>
    <rPh sb="2" eb="3">
      <t>チョウ</t>
    </rPh>
    <rPh sb="3" eb="4">
      <t>チョウメイ</t>
    </rPh>
    <phoneticPr fontId="6"/>
  </si>
  <si>
    <t>初任者氏名</t>
    <rPh sb="0" eb="3">
      <t>ショニンシャ</t>
    </rPh>
    <rPh sb="3" eb="5">
      <t>シメイ</t>
    </rPh>
    <phoneticPr fontId="6"/>
  </si>
  <si>
    <t>上記外職員</t>
    <rPh sb="0" eb="2">
      <t>ジョウキ</t>
    </rPh>
    <rPh sb="2" eb="3">
      <t>ガイ</t>
    </rPh>
    <rPh sb="3" eb="5">
      <t>ショクイン</t>
    </rPh>
    <phoneticPr fontId="1"/>
  </si>
  <si>
    <t>メール　送信票</t>
    <rPh sb="4" eb="6">
      <t>ソウシン</t>
    </rPh>
    <rPh sb="6" eb="7">
      <t>ヒョウ</t>
    </rPh>
    <phoneticPr fontId="1"/>
  </si>
  <si>
    <t>那覇地区</t>
    <rPh sb="0" eb="2">
      <t>ナハ</t>
    </rPh>
    <rPh sb="2" eb="4">
      <t>チク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</si>
  <si>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</si>
  <si>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</si>
  <si>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体育</t>
    <rPh sb="0" eb="2">
      <t>タイイク</t>
    </rPh>
    <phoneticPr fontId="1"/>
  </si>
  <si>
    <r>
      <t>　お世話になります。平素より本連盟の活動へのご理解とご協力を賜り、感謝申し上げます。
　見出しの件につきまして、各中学校の中文連担当者の氏名の報告と、生徒在籍人数、学級数の報告、</t>
    </r>
    <r>
      <rPr>
        <sz val="12"/>
        <rFont val="BIZ UDP明朝 Medium"/>
        <family val="1"/>
        <charset val="128"/>
      </rPr>
      <t>初任者氏名報告（文化活動周知を目的に県中文祭へご案内する予定です）</t>
    </r>
    <r>
      <rPr>
        <sz val="12"/>
        <color theme="1"/>
        <rFont val="BIZ UDP明朝 Medium"/>
        <family val="1"/>
        <charset val="128"/>
      </rPr>
      <t>をお願いします。
　県中文連が発行する中文連便りや作品募集チラシ、ポスター等を各学校、学級へ配布していきたいと考えています。年度初めのお忙しい所大変恐縮ですが、</t>
    </r>
    <r>
      <rPr>
        <b/>
        <u/>
        <sz val="16"/>
        <color rgb="FFFF0000"/>
        <rFont val="BIZ UDP明朝 Medium"/>
        <family val="1"/>
        <charset val="128"/>
      </rPr>
      <t>４月11日（金）</t>
    </r>
    <r>
      <rPr>
        <b/>
        <sz val="12"/>
        <color theme="1"/>
        <rFont val="BIZ UDP明朝 Medium"/>
        <family val="1"/>
        <charset val="128"/>
      </rPr>
      <t>までにメールにて、</t>
    </r>
    <r>
      <rPr>
        <sz val="12"/>
        <color theme="1"/>
        <rFont val="BIZ UDP明朝 Medium"/>
        <family val="1"/>
        <charset val="128"/>
      </rPr>
      <t>ご返信下さいますよう､よろしくお願いします。</t>
    </r>
    <rPh sb="2" eb="4">
      <t>セワ</t>
    </rPh>
    <rPh sb="10" eb="12">
      <t>ヘイソ</t>
    </rPh>
    <rPh sb="14" eb="15">
      <t>ホン</t>
    </rPh>
    <rPh sb="15" eb="17">
      <t>レンメイ</t>
    </rPh>
    <rPh sb="18" eb="20">
      <t>カツドウ</t>
    </rPh>
    <rPh sb="23" eb="25">
      <t>リカイ</t>
    </rPh>
    <rPh sb="27" eb="29">
      <t>キョウリョク</t>
    </rPh>
    <rPh sb="30" eb="31">
      <t>タマワ</t>
    </rPh>
    <rPh sb="33" eb="35">
      <t>カンシャ</t>
    </rPh>
    <rPh sb="35" eb="36">
      <t>モウ</t>
    </rPh>
    <rPh sb="37" eb="38">
      <t>ア</t>
    </rPh>
    <rPh sb="44" eb="46">
      <t>ミダ</t>
    </rPh>
    <rPh sb="48" eb="49">
      <t>ケン</t>
    </rPh>
    <rPh sb="56" eb="57">
      <t>カク</t>
    </rPh>
    <rPh sb="57" eb="60">
      <t>チュウガッコウ</t>
    </rPh>
    <rPh sb="61" eb="64">
      <t>チュウブンレン</t>
    </rPh>
    <rPh sb="64" eb="67">
      <t>タントウシャ</t>
    </rPh>
    <rPh sb="68" eb="70">
      <t>シメイ</t>
    </rPh>
    <rPh sb="71" eb="73">
      <t>ホウコク</t>
    </rPh>
    <rPh sb="75" eb="77">
      <t>セイト</t>
    </rPh>
    <rPh sb="77" eb="79">
      <t>ザイセキ</t>
    </rPh>
    <rPh sb="79" eb="81">
      <t>ニンズウ</t>
    </rPh>
    <rPh sb="82" eb="85">
      <t>ガッキュウスウ</t>
    </rPh>
    <rPh sb="86" eb="88">
      <t>ホウコク</t>
    </rPh>
    <rPh sb="89" eb="92">
      <t>ショニンシャ</t>
    </rPh>
    <rPh sb="92" eb="96">
      <t>シメイホウコク</t>
    </rPh>
    <rPh sb="97" eb="101">
      <t>ブンカカツドウ</t>
    </rPh>
    <rPh sb="101" eb="103">
      <t>シュウチ</t>
    </rPh>
    <rPh sb="104" eb="106">
      <t>モクテキ</t>
    </rPh>
    <rPh sb="107" eb="111">
      <t>ケンチュウブンサイ</t>
    </rPh>
    <rPh sb="113" eb="115">
      <t>アンナイ</t>
    </rPh>
    <rPh sb="117" eb="119">
      <t>ヨテイ</t>
    </rPh>
    <rPh sb="124" eb="125">
      <t>ネガ</t>
    </rPh>
    <rPh sb="132" eb="136">
      <t>ケンチュウブンレン</t>
    </rPh>
    <rPh sb="137" eb="139">
      <t>ハッコウ</t>
    </rPh>
    <rPh sb="141" eb="143">
      <t>チュウブン</t>
    </rPh>
    <rPh sb="143" eb="145">
      <t>レンダヨ</t>
    </rPh>
    <rPh sb="147" eb="149">
      <t>サクヒン</t>
    </rPh>
    <rPh sb="149" eb="151">
      <t>ボシュウ</t>
    </rPh>
    <rPh sb="159" eb="160">
      <t>トウ</t>
    </rPh>
    <rPh sb="161" eb="164">
      <t>カクガッコウ</t>
    </rPh>
    <rPh sb="165" eb="167">
      <t>ガッキュウ</t>
    </rPh>
    <rPh sb="168" eb="170">
      <t>ハイフ</t>
    </rPh>
    <rPh sb="177" eb="178">
      <t>カンガ</t>
    </rPh>
    <rPh sb="184" eb="187">
      <t>ネンドハジ</t>
    </rPh>
    <rPh sb="190" eb="191">
      <t>イソガ</t>
    </rPh>
    <rPh sb="193" eb="194">
      <t>トコロ</t>
    </rPh>
    <rPh sb="194" eb="198">
      <t>タイヘンキョウシュク</t>
    </rPh>
    <rPh sb="203" eb="204">
      <t>ガツ</t>
    </rPh>
    <rPh sb="206" eb="207">
      <t>ニチ</t>
    </rPh>
    <rPh sb="208" eb="209">
      <t>キン</t>
    </rPh>
    <rPh sb="220" eb="222">
      <t>ヘンシン</t>
    </rPh>
    <rPh sb="222" eb="223">
      <t>クダ</t>
    </rPh>
    <rPh sb="235" eb="236">
      <t>ネガ</t>
    </rPh>
    <phoneticPr fontId="1"/>
  </si>
  <si>
    <r>
      <t>　お世話になります。平素より本連盟の活動へのご理解とご協力を賜り、感謝申し上げます。
　見出しの件につきまして、各中学校の中文連担当者の氏名の報告と、生徒在籍人数、学級数の報告、</t>
    </r>
    <r>
      <rPr>
        <sz val="12"/>
        <rFont val="BIZ UDP明朝 Medium"/>
        <family val="1"/>
        <charset val="128"/>
      </rPr>
      <t>初任者氏名報告（文化活動周知を目的に県中文祭へご案内する予定です）</t>
    </r>
    <r>
      <rPr>
        <sz val="12"/>
        <color theme="1"/>
        <rFont val="BIZ UDP明朝 Medium"/>
        <family val="1"/>
        <charset val="128"/>
      </rPr>
      <t>をお願いします。
　県中文連が発行する中文連便りや作品募集チラシ、ポスター等を各学校、学級へ配布していきたいと考えています。年度初めのお忙しい所大変恐縮ですが、</t>
    </r>
    <r>
      <rPr>
        <b/>
        <u/>
        <sz val="16"/>
        <color rgb="FFFF0000"/>
        <rFont val="BIZ UDP明朝 Medium"/>
        <family val="1"/>
        <charset val="128"/>
      </rPr>
      <t>４月１1日（金）</t>
    </r>
    <r>
      <rPr>
        <b/>
        <sz val="12"/>
        <color theme="1"/>
        <rFont val="BIZ UDP明朝 Medium"/>
        <family val="1"/>
        <charset val="128"/>
      </rPr>
      <t>までにメールにて、</t>
    </r>
    <r>
      <rPr>
        <sz val="12"/>
        <color theme="1"/>
        <rFont val="BIZ UDP明朝 Medium"/>
        <family val="1"/>
        <charset val="128"/>
      </rPr>
      <t>ご返信下さいますよう､よろしくお願いします。</t>
    </r>
    <rPh sb="2" eb="4">
      <t>セワ</t>
    </rPh>
    <rPh sb="10" eb="12">
      <t>ヘイソ</t>
    </rPh>
    <rPh sb="14" eb="15">
      <t>ホン</t>
    </rPh>
    <rPh sb="15" eb="17">
      <t>レンメイ</t>
    </rPh>
    <rPh sb="18" eb="20">
      <t>カツドウ</t>
    </rPh>
    <rPh sb="23" eb="25">
      <t>リカイ</t>
    </rPh>
    <rPh sb="27" eb="29">
      <t>キョウリョク</t>
    </rPh>
    <rPh sb="30" eb="31">
      <t>タマワ</t>
    </rPh>
    <rPh sb="33" eb="35">
      <t>カンシャ</t>
    </rPh>
    <rPh sb="35" eb="36">
      <t>モウ</t>
    </rPh>
    <rPh sb="37" eb="38">
      <t>ア</t>
    </rPh>
    <rPh sb="44" eb="46">
      <t>ミダ</t>
    </rPh>
    <rPh sb="48" eb="49">
      <t>ケン</t>
    </rPh>
    <rPh sb="56" eb="57">
      <t>カク</t>
    </rPh>
    <rPh sb="57" eb="60">
      <t>チュウガッコウ</t>
    </rPh>
    <rPh sb="61" eb="64">
      <t>チュウブンレン</t>
    </rPh>
    <rPh sb="64" eb="67">
      <t>タントウシャ</t>
    </rPh>
    <rPh sb="68" eb="70">
      <t>シメイ</t>
    </rPh>
    <rPh sb="71" eb="73">
      <t>ホウコク</t>
    </rPh>
    <rPh sb="75" eb="77">
      <t>セイト</t>
    </rPh>
    <rPh sb="77" eb="79">
      <t>ザイセキ</t>
    </rPh>
    <rPh sb="79" eb="81">
      <t>ニンズウ</t>
    </rPh>
    <rPh sb="82" eb="85">
      <t>ガッキュウスウ</t>
    </rPh>
    <rPh sb="86" eb="88">
      <t>ホウコク</t>
    </rPh>
    <rPh sb="89" eb="92">
      <t>ショニンシャ</t>
    </rPh>
    <rPh sb="92" eb="96">
      <t>シメイホウコク</t>
    </rPh>
    <rPh sb="97" eb="101">
      <t>ブンカカツドウ</t>
    </rPh>
    <rPh sb="101" eb="103">
      <t>シュウチ</t>
    </rPh>
    <rPh sb="104" eb="106">
      <t>モクテキ</t>
    </rPh>
    <rPh sb="107" eb="111">
      <t>ケンチュウブンサイ</t>
    </rPh>
    <rPh sb="113" eb="115">
      <t>アンナイ</t>
    </rPh>
    <rPh sb="117" eb="119">
      <t>ヨテイ</t>
    </rPh>
    <rPh sb="124" eb="125">
      <t>ネガ</t>
    </rPh>
    <rPh sb="132" eb="136">
      <t>ケンチュウブンレン</t>
    </rPh>
    <rPh sb="137" eb="139">
      <t>ハッコウ</t>
    </rPh>
    <rPh sb="141" eb="143">
      <t>チュウブン</t>
    </rPh>
    <rPh sb="143" eb="145">
      <t>レンダヨ</t>
    </rPh>
    <rPh sb="147" eb="149">
      <t>サクヒン</t>
    </rPh>
    <rPh sb="149" eb="151">
      <t>ボシュウ</t>
    </rPh>
    <rPh sb="159" eb="160">
      <t>トウ</t>
    </rPh>
    <rPh sb="161" eb="164">
      <t>カクガッコウ</t>
    </rPh>
    <rPh sb="165" eb="167">
      <t>ガッキュウ</t>
    </rPh>
    <rPh sb="168" eb="170">
      <t>ハイフ</t>
    </rPh>
    <rPh sb="177" eb="178">
      <t>カンガ</t>
    </rPh>
    <rPh sb="184" eb="187">
      <t>ネンドハジ</t>
    </rPh>
    <rPh sb="190" eb="191">
      <t>イソガ</t>
    </rPh>
    <rPh sb="193" eb="194">
      <t>トコロ</t>
    </rPh>
    <rPh sb="194" eb="198">
      <t>タイヘンキョウシュク</t>
    </rPh>
    <rPh sb="203" eb="204">
      <t>ガツ</t>
    </rPh>
    <rPh sb="206" eb="207">
      <t>ニチ</t>
    </rPh>
    <rPh sb="208" eb="209">
      <t>キン</t>
    </rPh>
    <rPh sb="220" eb="222">
      <t>ヘンシン</t>
    </rPh>
    <rPh sb="222" eb="223">
      <t>クダ</t>
    </rPh>
    <rPh sb="235" eb="236">
      <t>ネガ</t>
    </rPh>
    <phoneticPr fontId="1"/>
  </si>
  <si>
    <r>
      <t>　　　　　　　　　　</t>
    </r>
    <r>
      <rPr>
        <u/>
        <sz val="11"/>
        <color theme="1"/>
        <rFont val="BIZ UDP明朝 Medium"/>
        <family val="1"/>
        <charset val="128"/>
      </rPr>
      <t xml:space="preserve">誤送信がございましたら、恐れ入りますが下記までご連絡下さい。
</t>
    </r>
    <r>
      <rPr>
        <sz val="16"/>
        <color theme="1"/>
        <rFont val="BIZ UDP明朝 Medium"/>
        <family val="1"/>
        <charset val="128"/>
      </rPr>
      <t xml:space="preserve">                   《送信元》</t>
    </r>
    <r>
      <rPr>
        <sz val="11"/>
        <color theme="1"/>
        <rFont val="BIZ UDP明朝 Medium"/>
        <family val="1"/>
        <charset val="128"/>
      </rPr>
      <t xml:space="preserve">
　　　　　　　　        </t>
    </r>
    <r>
      <rPr>
        <u/>
        <sz val="16"/>
        <color theme="1"/>
        <rFont val="BIZ UDP明朝 Medium"/>
        <family val="1"/>
        <charset val="128"/>
      </rPr>
      <t>沖縄県中学校文化連盟事務局</t>
    </r>
    <r>
      <rPr>
        <u/>
        <sz val="14"/>
        <color theme="1"/>
        <rFont val="BIZ UDP明朝 Medium"/>
        <family val="1"/>
        <charset val="128"/>
      </rPr>
      <t>（浦西中学校内）</t>
    </r>
    <r>
      <rPr>
        <sz val="11"/>
        <color theme="1"/>
        <rFont val="BIZ UDP明朝 Medium"/>
        <family val="1"/>
        <charset val="128"/>
      </rPr>
      <t xml:space="preserve">
　　　                     担当　：　榊原　由紀
                          〒901-2204　　浦添市当山3丁目１番１号
　　　　　                TEL/FAX　　098-988-3123(県中文連直通)
　　                      メール　  o-chubun@chorus.ocn.ne.jp</t>
    </r>
    <rPh sb="10" eb="13">
      <t>ゴソウシン</t>
    </rPh>
    <rPh sb="22" eb="23">
      <t>オソ</t>
    </rPh>
    <rPh sb="24" eb="25">
      <t>イ</t>
    </rPh>
    <rPh sb="29" eb="31">
      <t>カキ</t>
    </rPh>
    <rPh sb="34" eb="36">
      <t>レンラク</t>
    </rPh>
    <rPh sb="36" eb="37">
      <t>クダ</t>
    </rPh>
    <rPh sb="62" eb="65">
      <t>ソウシンモト</t>
    </rPh>
    <rPh sb="97" eb="99">
      <t>ウラニシ</t>
    </rPh>
    <rPh sb="103" eb="106">
      <t>リジチョウ</t>
    </rPh>
    <rPh sb="129" eb="131">
      <t>タントウ</t>
    </rPh>
    <rPh sb="134" eb="136">
      <t>サカキバラ</t>
    </rPh>
    <rPh sb="137" eb="139">
      <t>ユキ</t>
    </rPh>
    <rPh sb="177" eb="180">
      <t>ウラソエシ</t>
    </rPh>
    <rPh sb="180" eb="182">
      <t>トウヤマ</t>
    </rPh>
    <rPh sb="183" eb="185">
      <t>チョウメ</t>
    </rPh>
    <rPh sb="186" eb="187">
      <t>バン</t>
    </rPh>
    <rPh sb="188" eb="189">
      <t>ゴウ</t>
    </rPh>
    <phoneticPr fontId="1"/>
  </si>
  <si>
    <r>
      <t>　　　　　　　　　　</t>
    </r>
    <r>
      <rPr>
        <u/>
        <sz val="11"/>
        <color theme="1"/>
        <rFont val="BIZ UDP明朝 Medium"/>
        <family val="1"/>
        <charset val="128"/>
      </rPr>
      <t xml:space="preserve">誤送信がございましたら、恐れ入りますが下記までご連絡下さい。
</t>
    </r>
    <r>
      <rPr>
        <sz val="16"/>
        <color theme="1"/>
        <rFont val="BIZ UDP明朝 Medium"/>
        <family val="1"/>
        <charset val="128"/>
      </rPr>
      <t xml:space="preserve">                   《送信元》</t>
    </r>
    <r>
      <rPr>
        <sz val="11"/>
        <color theme="1"/>
        <rFont val="BIZ UDP明朝 Medium"/>
        <family val="1"/>
        <charset val="128"/>
      </rPr>
      <t xml:space="preserve">
　　　　　　　　        </t>
    </r>
    <r>
      <rPr>
        <u/>
        <sz val="16"/>
        <color theme="1"/>
        <rFont val="BIZ UDP明朝 Medium"/>
        <family val="1"/>
        <charset val="128"/>
      </rPr>
      <t>沖縄県中学校文化連盟事務局</t>
    </r>
    <r>
      <rPr>
        <u/>
        <sz val="14"/>
        <color theme="1"/>
        <rFont val="BIZ UDP明朝 Medium"/>
        <family val="1"/>
        <charset val="128"/>
      </rPr>
      <t>（浦西中学校内）</t>
    </r>
    <r>
      <rPr>
        <sz val="11"/>
        <color theme="1"/>
        <rFont val="BIZ UDP明朝 Medium"/>
        <family val="1"/>
        <charset val="128"/>
      </rPr>
      <t xml:space="preserve">
　　　                    　担当　：　榊原　由紀
                          〒901-2204　　浦添市当山3丁目１番１号
　　　　　                TEL/FAX　　098-988-3123(県中文連直通)
　　                      メール　  o-chubun@chorus.ocn.ne.jp</t>
    </r>
    <rPh sb="10" eb="13">
      <t>ゴソウシン</t>
    </rPh>
    <rPh sb="22" eb="23">
      <t>オソ</t>
    </rPh>
    <rPh sb="24" eb="25">
      <t>イ</t>
    </rPh>
    <rPh sb="29" eb="31">
      <t>カキ</t>
    </rPh>
    <rPh sb="34" eb="36">
      <t>レンラク</t>
    </rPh>
    <rPh sb="36" eb="37">
      <t>クダ</t>
    </rPh>
    <rPh sb="62" eb="65">
      <t>ソウシンモト</t>
    </rPh>
    <rPh sb="97" eb="99">
      <t>ウラニシ</t>
    </rPh>
    <rPh sb="103" eb="106">
      <t>リジチョウ</t>
    </rPh>
    <rPh sb="129" eb="131">
      <t>タントウ</t>
    </rPh>
    <rPh sb="134" eb="136">
      <t>サカキバラ</t>
    </rPh>
    <rPh sb="137" eb="139">
      <t>ユキ</t>
    </rPh>
    <rPh sb="177" eb="180">
      <t>ウラソエシ</t>
    </rPh>
    <rPh sb="180" eb="182">
      <t>トウヤマ</t>
    </rPh>
    <rPh sb="183" eb="185">
      <t>チョウメ</t>
    </rPh>
    <rPh sb="186" eb="187">
      <t>バン</t>
    </rPh>
    <rPh sb="188" eb="18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</si>
</sst>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,##0_ "/>
  </numFmts>
  <fonts count="3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28"/>
      <color theme="1"/>
      <name val="BIZ UDP明朝 Medium"/>
      <family val="1"/>
      <charset val="128"/>
    </font>
    <font>
      <sz val="36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u/>
      <sz val="16"/>
      <color theme="1"/>
      <name val="BIZ UDP明朝 Medium"/>
      <family val="1"/>
      <charset val="128"/>
    </font>
    <font>
      <u/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8"/>
      <color rgb="FFFF0000"/>
      <name val="BIZ UDP明朝 Medium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明朝"/>
      <family val="1"/>
      <charset val="128"/>
    </font>
    <font>
      <b/>
      <sz val="11"/>
      <name val="明朝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rgb="FFFF0000"/>
      <name val="BIZ UDP明朝 Medium"/>
      <family val="1"/>
      <charset val="128"/>
    </font>
    <font>
      <b/>
      <u/>
      <sz val="14"/>
      <color theme="10"/>
      <name val="ＭＳ Ｐゴシック"/>
      <family val="2"/>
      <charset val="128"/>
      <scheme val="minor"/>
    </font>
    <font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b/>
      <u/>
      <sz val="16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sz val="16"/>
      <name val="BIZ UDP明朝 Medium"/>
      <family val="1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 diagonalDown="1">
      <left style="medium">
        <color auto="1"/>
      </left>
      <right/>
      <top style="medium">
        <color auto="1"/>
      </top>
      <bottom style="double">
        <color auto="1"/>
      </bottom>
      <diagonal style="thin">
        <color auto="1"/>
      </diagonal>
    </border>
    <border diagonalDown="1">
      <left/>
      <right/>
      <top style="medium">
        <color auto="1"/>
      </top>
      <bottom style="double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22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5" fillId="0" borderId="56" xfId="0" applyFont="1" applyBorder="1">
      <alignment vertical="center"/>
    </xf>
    <xf numFmtId="0" fontId="15" fillId="0" borderId="57" xfId="0" applyFont="1" applyBorder="1">
      <alignment vertical="center"/>
    </xf>
    <xf numFmtId="0" fontId="15" fillId="0" borderId="41" xfId="0" applyFont="1" applyBorder="1">
      <alignment vertical="center"/>
    </xf>
    <xf numFmtId="0" fontId="15" fillId="0" borderId="15" xfId="0" applyFont="1" applyBorder="1">
      <alignment vertical="center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45" xfId="0" applyFont="1" applyBorder="1" applyAlignment="1">
      <alignment horizontal="right" vertical="center" wrapText="1"/>
    </xf>
    <xf numFmtId="0" fontId="6" fillId="0" borderId="47" xfId="0" applyFont="1" applyBorder="1" applyAlignment="1">
      <alignment horizontal="right" vertical="center" wrapText="1"/>
    </xf>
    <xf numFmtId="0" fontId="6" fillId="0" borderId="4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2" borderId="36" xfId="1" applyFill="1" applyBorder="1" applyAlignment="1">
      <alignment horizontal="center" vertical="center"/>
    </xf>
    <xf numFmtId="0" fontId="19" fillId="2" borderId="36" xfId="1" applyFont="1" applyFill="1" applyBorder="1" applyAlignment="1">
      <alignment horizontal="center" vertical="center"/>
    </xf>
    <xf numFmtId="0" fontId="17" fillId="2" borderId="36" xfId="1" applyFill="1" applyBorder="1" applyAlignment="1">
      <alignment horizontal="center"/>
    </xf>
    <xf numFmtId="0" fontId="17" fillId="0" borderId="0" xfId="1"/>
    <xf numFmtId="0" fontId="17" fillId="3" borderId="62" xfId="1" applyFill="1" applyBorder="1" applyAlignment="1">
      <alignment horizontal="center"/>
    </xf>
    <xf numFmtId="0" fontId="17" fillId="3" borderId="63" xfId="1" applyFill="1" applyBorder="1" applyAlignment="1">
      <alignment horizontal="center"/>
    </xf>
    <xf numFmtId="0" fontId="17" fillId="3" borderId="64" xfId="1" applyFill="1" applyBorder="1" applyAlignment="1">
      <alignment horizontal="center"/>
    </xf>
    <xf numFmtId="0" fontId="20" fillId="3" borderId="65" xfId="1" applyFont="1" applyFill="1" applyBorder="1" applyAlignment="1">
      <alignment horizontal="center" vertical="center"/>
    </xf>
    <xf numFmtId="0" fontId="17" fillId="4" borderId="62" xfId="1" applyFill="1" applyBorder="1" applyAlignment="1">
      <alignment horizontal="center"/>
    </xf>
    <xf numFmtId="0" fontId="17" fillId="4" borderId="63" xfId="1" applyFill="1" applyBorder="1" applyAlignment="1">
      <alignment horizontal="center"/>
    </xf>
    <xf numFmtId="0" fontId="17" fillId="4" borderId="66" xfId="1" applyFill="1" applyBorder="1" applyAlignment="1">
      <alignment horizontal="center" wrapText="1"/>
    </xf>
    <xf numFmtId="0" fontId="20" fillId="4" borderId="65" xfId="1" applyFont="1" applyFill="1" applyBorder="1" applyAlignment="1">
      <alignment horizontal="center" vertical="center"/>
    </xf>
    <xf numFmtId="0" fontId="20" fillId="5" borderId="48" xfId="1" applyFont="1" applyFill="1" applyBorder="1" applyAlignment="1">
      <alignment horizontal="center" vertical="center"/>
    </xf>
    <xf numFmtId="0" fontId="17" fillId="0" borderId="0" xfId="1" applyAlignment="1">
      <alignment horizontal="center" vertical="center"/>
    </xf>
    <xf numFmtId="0" fontId="17" fillId="0" borderId="0" xfId="1" applyAlignment="1">
      <alignment horizontal="left" vertical="center"/>
    </xf>
    <xf numFmtId="0" fontId="17" fillId="0" borderId="47" xfId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7" fillId="5" borderId="0" xfId="1" applyFill="1"/>
    <xf numFmtId="0" fontId="17" fillId="6" borderId="0" xfId="1" applyFill="1"/>
    <xf numFmtId="0" fontId="17" fillId="2" borderId="3" xfId="1" applyFill="1" applyBorder="1" applyAlignment="1">
      <alignment wrapText="1"/>
    </xf>
    <xf numFmtId="0" fontId="17" fillId="2" borderId="36" xfId="1" applyFill="1" applyBorder="1" applyAlignment="1">
      <alignment horizontal="center" vertical="center" shrinkToFit="1"/>
    </xf>
    <xf numFmtId="0" fontId="17" fillId="6" borderId="36" xfId="1" applyFill="1" applyBorder="1" applyAlignment="1">
      <alignment horizontal="center" wrapText="1"/>
    </xf>
    <xf numFmtId="0" fontId="17" fillId="0" borderId="0" xfId="1" applyAlignment="1">
      <alignment horizontal="center" wrapText="1"/>
    </xf>
    <xf numFmtId="0" fontId="17" fillId="2" borderId="36" xfId="1" applyFill="1" applyBorder="1" applyAlignment="1">
      <alignment horizont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2" fillId="0" borderId="71" xfId="0" applyFont="1" applyBorder="1">
      <alignment vertical="center"/>
    </xf>
    <xf numFmtId="0" fontId="6" fillId="0" borderId="71" xfId="0" applyFont="1" applyBorder="1" applyAlignment="1">
      <alignment horizontal="right" vertical="center" wrapText="1"/>
    </xf>
    <xf numFmtId="0" fontId="6" fillId="0" borderId="71" xfId="0" applyFont="1" applyBorder="1" applyAlignment="1">
      <alignment vertical="top" wrapText="1"/>
    </xf>
    <xf numFmtId="0" fontId="16" fillId="0" borderId="71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31" fillId="0" borderId="0" xfId="0" applyFont="1">
      <alignment vertical="center"/>
    </xf>
    <xf numFmtId="0" fontId="21" fillId="0" borderId="73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left" wrapText="1"/>
    </xf>
    <xf numFmtId="0" fontId="6" fillId="0" borderId="34" xfId="0" applyFont="1" applyBorder="1" applyAlignment="1">
      <alignment horizontal="right" vertical="center" wrapText="1"/>
    </xf>
    <xf numFmtId="0" fontId="6" fillId="0" borderId="43" xfId="0" applyFont="1" applyBorder="1" applyAlignment="1">
      <alignment vertical="top" wrapText="1"/>
    </xf>
    <xf numFmtId="0" fontId="16" fillId="0" borderId="4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left" wrapText="1"/>
    </xf>
    <xf numFmtId="177" fontId="0" fillId="0" borderId="0" xfId="0" applyNumberForma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0" fillId="0" borderId="1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9" fillId="0" borderId="59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6" fillId="0" borderId="50" xfId="0" applyFont="1" applyBorder="1" applyAlignment="1">
      <alignment horizontal="right" vertical="top" wrapText="1"/>
    </xf>
    <xf numFmtId="0" fontId="6" fillId="0" borderId="51" xfId="0" applyFont="1" applyBorder="1" applyAlignment="1">
      <alignment horizontal="right" vertical="top" wrapText="1"/>
    </xf>
    <xf numFmtId="0" fontId="6" fillId="0" borderId="52" xfId="0" applyFont="1" applyBorder="1" applyAlignment="1">
      <alignment horizontal="right" vertical="top" wrapText="1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distributed" wrapText="1"/>
    </xf>
    <xf numFmtId="0" fontId="7" fillId="0" borderId="0" xfId="0" applyFont="1" applyAlignment="1">
      <alignment horizontal="left" vertical="distributed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5" fillId="0" borderId="7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top" wrapText="1"/>
    </xf>
    <xf numFmtId="0" fontId="6" fillId="0" borderId="77" xfId="0" applyFont="1" applyBorder="1" applyAlignment="1">
      <alignment horizontal="center" vertical="top" wrapText="1"/>
    </xf>
    <xf numFmtId="0" fontId="6" fillId="0" borderId="78" xfId="0" applyFont="1" applyBorder="1" applyAlignment="1">
      <alignment horizontal="center" vertical="top" wrapText="1"/>
    </xf>
    <xf numFmtId="0" fontId="17" fillId="3" borderId="67" xfId="1" applyFill="1" applyBorder="1" applyAlignment="1">
      <alignment horizontal="center"/>
    </xf>
    <xf numFmtId="0" fontId="17" fillId="3" borderId="68" xfId="1" applyFill="1" applyBorder="1" applyAlignment="1">
      <alignment horizontal="center"/>
    </xf>
    <xf numFmtId="0" fontId="17" fillId="3" borderId="69" xfId="1" applyFill="1" applyBorder="1" applyAlignment="1">
      <alignment horizontal="center"/>
    </xf>
    <xf numFmtId="0" fontId="17" fillId="4" borderId="67" xfId="1" applyFill="1" applyBorder="1" applyAlignment="1">
      <alignment horizontal="center"/>
    </xf>
    <xf numFmtId="0" fontId="17" fillId="4" borderId="68" xfId="1" applyFill="1" applyBorder="1" applyAlignment="1">
      <alignment horizontal="center"/>
    </xf>
    <xf numFmtId="0" fontId="17" fillId="4" borderId="70" xfId="1" applyFill="1" applyBorder="1" applyAlignment="1">
      <alignment horizontal="center"/>
    </xf>
    <xf numFmtId="0" fontId="17" fillId="4" borderId="69" xfId="1" applyFill="1" applyBorder="1" applyAlignment="1">
      <alignment horizontal="center"/>
    </xf>
  </cellXfs>
  <cellStyles count="3">
    <cellStyle name="ハイパーリンク" xfId="2" builtinId="8"/>
    <cellStyle name="標準" xfId="0" builtinId="0"/>
    <cellStyle name="標準_H20学校一覧作成資料" xfId="1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60498</xdr:colOff>
      <xdr:row>36</xdr:row>
      <xdr:rowOff>380999</xdr:rowOff>
    </xdr:from>
    <xdr:to>
      <xdr:col>2</xdr:col>
      <xdr:colOff>177166</xdr:colOff>
      <xdr:row>39</xdr:row>
      <xdr:rowOff>29032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F4B7E6D4-6826-47E1-9CBE-DD6577C7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623" y="10944224"/>
          <a:ext cx="1040593" cy="1019633"/>
        </a:xfrm>
        <a:prstGeom prst="rect">
          <a:avLst/>
        </a:prstGeom>
      </xdr:spPr>
    </xdr:pic>
    <xdr:clientData/>
  </xdr:twoCellAnchor>
  <xdr:twoCellAnchor>
    <xdr:from>
      <xdr:col>16</xdr:col>
      <xdr:colOff>409575</xdr:colOff>
      <xdr:row>19</xdr:row>
      <xdr:rowOff>19051</xdr:rowOff>
    </xdr:from>
    <xdr:to>
      <xdr:col>24</xdr:col>
      <xdr:colOff>438150</xdr:colOff>
      <xdr:row>19</xdr:row>
      <xdr:rowOff>352425</xdr:rowOff>
    </xdr:to>
    <xdr:sp macro="" textlink="">
      <xdr:nvSpPr>
        <xdr:cNvPr id="2" name="吹き出し: 四角形 1">
          <a:extLst>
            <a:ext uri="{FF2B5EF4-FFF2-40B4-BE49-F238E27FC236}">
              <a16:creationId xmlns="" xmlns:a16="http://schemas.microsoft.com/office/drawing/2014/main" id="{0989CE3F-53C1-0240-7051-79804A811928}"/>
            </a:ext>
          </a:extLst>
        </xdr:cNvPr>
        <xdr:cNvSpPr/>
      </xdr:nvSpPr>
      <xdr:spPr>
        <a:xfrm>
          <a:off x="8220075" y="4981576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郵便番号　住所を入力下さい。</a:t>
          </a:r>
        </a:p>
      </xdr:txBody>
    </xdr:sp>
    <xdr:clientData/>
  </xdr:twoCellAnchor>
  <xdr:twoCellAnchor>
    <xdr:from>
      <xdr:col>16</xdr:col>
      <xdr:colOff>409575</xdr:colOff>
      <xdr:row>20</xdr:row>
      <xdr:rowOff>95251</xdr:rowOff>
    </xdr:from>
    <xdr:to>
      <xdr:col>24</xdr:col>
      <xdr:colOff>438150</xdr:colOff>
      <xdr:row>21</xdr:row>
      <xdr:rowOff>142875</xdr:rowOff>
    </xdr:to>
    <xdr:sp macro="" textlink="">
      <xdr:nvSpPr>
        <xdr:cNvPr id="4" name="吹き出し: 四角形 3">
          <a:extLst>
            <a:ext uri="{FF2B5EF4-FFF2-40B4-BE49-F238E27FC236}">
              <a16:creationId xmlns="" xmlns:a16="http://schemas.microsoft.com/office/drawing/2014/main" id="{8903D3A4-B346-4A82-8046-E728B6C7D267}"/>
            </a:ext>
          </a:extLst>
        </xdr:cNvPr>
        <xdr:cNvSpPr/>
      </xdr:nvSpPr>
      <xdr:spPr>
        <a:xfrm>
          <a:off x="8220075" y="5448301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市外局番より電話番号を入力下さい。（例　０９８－０００－００００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16</xdr:col>
      <xdr:colOff>400050</xdr:colOff>
      <xdr:row>26</xdr:row>
      <xdr:rowOff>104775</xdr:rowOff>
    </xdr:from>
    <xdr:to>
      <xdr:col>24</xdr:col>
      <xdr:colOff>428625</xdr:colOff>
      <xdr:row>26</xdr:row>
      <xdr:rowOff>438149</xdr:rowOff>
    </xdr:to>
    <xdr:sp macro="" textlink="">
      <xdr:nvSpPr>
        <xdr:cNvPr id="5" name="吹き出し: 四角形 4">
          <a:extLst>
            <a:ext uri="{FF2B5EF4-FFF2-40B4-BE49-F238E27FC236}">
              <a16:creationId xmlns="" xmlns:a16="http://schemas.microsoft.com/office/drawing/2014/main" id="{3D4A5472-59EE-4C40-916A-E26480FB9C86}"/>
            </a:ext>
          </a:extLst>
        </xdr:cNvPr>
        <xdr:cNvSpPr/>
      </xdr:nvSpPr>
      <xdr:spPr>
        <a:xfrm>
          <a:off x="8439150" y="7381875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新年度、</a:t>
          </a:r>
          <a:r>
            <a:rPr kumimoji="1" lang="en-US" altLang="ja-JP" sz="1100"/>
            <a:t>4/1</a:t>
          </a:r>
          <a:r>
            <a:rPr kumimoji="1" lang="ja-JP" altLang="en-US" sz="1100"/>
            <a:t>現在の人数を入力下さい。</a:t>
          </a:r>
        </a:p>
      </xdr:txBody>
    </xdr:sp>
    <xdr:clientData/>
  </xdr:twoCellAnchor>
  <xdr:twoCellAnchor>
    <xdr:from>
      <xdr:col>16</xdr:col>
      <xdr:colOff>381000</xdr:colOff>
      <xdr:row>17</xdr:row>
      <xdr:rowOff>47626</xdr:rowOff>
    </xdr:from>
    <xdr:to>
      <xdr:col>24</xdr:col>
      <xdr:colOff>409575</xdr:colOff>
      <xdr:row>17</xdr:row>
      <xdr:rowOff>381000</xdr:rowOff>
    </xdr:to>
    <xdr:sp macro="" textlink="">
      <xdr:nvSpPr>
        <xdr:cNvPr id="6" name="吹き出し: 四角形 5">
          <a:extLst>
            <a:ext uri="{FF2B5EF4-FFF2-40B4-BE49-F238E27FC236}">
              <a16:creationId xmlns="" xmlns:a16="http://schemas.microsoft.com/office/drawing/2014/main" id="{4805931D-D16E-4316-BC5D-B04B1707ECE4}"/>
            </a:ext>
          </a:extLst>
        </xdr:cNvPr>
        <xdr:cNvSpPr/>
      </xdr:nvSpPr>
      <xdr:spPr>
        <a:xfrm>
          <a:off x="8420100" y="4229101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県立、市町村立より入力下さい。</a:t>
          </a:r>
        </a:p>
      </xdr:txBody>
    </xdr:sp>
    <xdr:clientData/>
  </xdr:twoCellAnchor>
  <xdr:twoCellAnchor>
    <xdr:from>
      <xdr:col>16</xdr:col>
      <xdr:colOff>438150</xdr:colOff>
      <xdr:row>33</xdr:row>
      <xdr:rowOff>123825</xdr:rowOff>
    </xdr:from>
    <xdr:to>
      <xdr:col>24</xdr:col>
      <xdr:colOff>466725</xdr:colOff>
      <xdr:row>34</xdr:row>
      <xdr:rowOff>152399</xdr:rowOff>
    </xdr:to>
    <xdr:sp macro="" textlink="">
      <xdr:nvSpPr>
        <xdr:cNvPr id="7" name="吹き出し: 四角形 6">
          <a:extLst>
            <a:ext uri="{FF2B5EF4-FFF2-40B4-BE49-F238E27FC236}">
              <a16:creationId xmlns="" xmlns:a16="http://schemas.microsoft.com/office/drawing/2014/main" id="{7F93282F-6D81-466C-92BE-BCD53E6C86B2}"/>
            </a:ext>
          </a:extLst>
        </xdr:cNvPr>
        <xdr:cNvSpPr/>
      </xdr:nvSpPr>
      <xdr:spPr>
        <a:xfrm>
          <a:off x="8477250" y="9972675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初任者がいなければ入力なし。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36</xdr:row>
      <xdr:rowOff>228196</xdr:rowOff>
    </xdr:from>
    <xdr:to>
      <xdr:col>2</xdr:col>
      <xdr:colOff>300991</xdr:colOff>
      <xdr:row>39</xdr:row>
      <xdr:rowOff>19508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A1653E58-9BE5-450C-8463-147DBB90E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4" y="10781896"/>
          <a:ext cx="1186817" cy="1162912"/>
        </a:xfrm>
        <a:prstGeom prst="rect">
          <a:avLst/>
        </a:prstGeom>
      </xdr:spPr>
    </xdr:pic>
    <xdr:clientData/>
  </xdr:twoCellAnchor>
  <xdr:twoCellAnchor>
    <xdr:from>
      <xdr:col>16</xdr:col>
      <xdr:colOff>409575</xdr:colOff>
      <xdr:row>19</xdr:row>
      <xdr:rowOff>19051</xdr:rowOff>
    </xdr:from>
    <xdr:to>
      <xdr:col>24</xdr:col>
      <xdr:colOff>438150</xdr:colOff>
      <xdr:row>19</xdr:row>
      <xdr:rowOff>352425</xdr:rowOff>
    </xdr:to>
    <xdr:sp macro="" textlink="">
      <xdr:nvSpPr>
        <xdr:cNvPr id="3" name="吹き出し: 四角形 2">
          <a:extLst>
            <a:ext uri="{FF2B5EF4-FFF2-40B4-BE49-F238E27FC236}">
              <a16:creationId xmlns="" xmlns:a16="http://schemas.microsoft.com/office/drawing/2014/main" id="{84ECE582-675F-4989-937D-5903F055B4CB}"/>
            </a:ext>
          </a:extLst>
        </xdr:cNvPr>
        <xdr:cNvSpPr/>
      </xdr:nvSpPr>
      <xdr:spPr>
        <a:xfrm>
          <a:off x="8448675" y="4981576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郵便番号　住所を入力下さい。</a:t>
          </a:r>
        </a:p>
      </xdr:txBody>
    </xdr:sp>
    <xdr:clientData/>
  </xdr:twoCellAnchor>
  <xdr:twoCellAnchor>
    <xdr:from>
      <xdr:col>16</xdr:col>
      <xdr:colOff>409575</xdr:colOff>
      <xdr:row>20</xdr:row>
      <xdr:rowOff>95251</xdr:rowOff>
    </xdr:from>
    <xdr:to>
      <xdr:col>24</xdr:col>
      <xdr:colOff>438150</xdr:colOff>
      <xdr:row>21</xdr:row>
      <xdr:rowOff>142875</xdr:rowOff>
    </xdr:to>
    <xdr:sp macro="" textlink="">
      <xdr:nvSpPr>
        <xdr:cNvPr id="4" name="吹き出し: 四角形 3">
          <a:extLst>
            <a:ext uri="{FF2B5EF4-FFF2-40B4-BE49-F238E27FC236}">
              <a16:creationId xmlns="" xmlns:a16="http://schemas.microsoft.com/office/drawing/2014/main" id="{E901B3A3-D491-4D75-898E-BCD96227319E}"/>
            </a:ext>
          </a:extLst>
        </xdr:cNvPr>
        <xdr:cNvSpPr/>
      </xdr:nvSpPr>
      <xdr:spPr>
        <a:xfrm>
          <a:off x="8448675" y="5448301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市外局番より電話番号を入力下さい。（例　０９８－０００－００００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  <xdr:twoCellAnchor>
    <xdr:from>
      <xdr:col>16</xdr:col>
      <xdr:colOff>400050</xdr:colOff>
      <xdr:row>26</xdr:row>
      <xdr:rowOff>104775</xdr:rowOff>
    </xdr:from>
    <xdr:to>
      <xdr:col>24</xdr:col>
      <xdr:colOff>428625</xdr:colOff>
      <xdr:row>26</xdr:row>
      <xdr:rowOff>438149</xdr:rowOff>
    </xdr:to>
    <xdr:sp macro="" textlink="">
      <xdr:nvSpPr>
        <xdr:cNvPr id="5" name="吹き出し: 四角形 4">
          <a:extLst>
            <a:ext uri="{FF2B5EF4-FFF2-40B4-BE49-F238E27FC236}">
              <a16:creationId xmlns="" xmlns:a16="http://schemas.microsoft.com/office/drawing/2014/main" id="{D5AF7286-97CF-4521-9F40-C8E14DFC74E4}"/>
            </a:ext>
          </a:extLst>
        </xdr:cNvPr>
        <xdr:cNvSpPr/>
      </xdr:nvSpPr>
      <xdr:spPr>
        <a:xfrm>
          <a:off x="8439150" y="7381875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新年度、</a:t>
          </a:r>
          <a:r>
            <a:rPr kumimoji="1" lang="en-US" altLang="ja-JP" sz="1100"/>
            <a:t>4/1</a:t>
          </a:r>
          <a:r>
            <a:rPr kumimoji="1" lang="ja-JP" altLang="en-US" sz="1100"/>
            <a:t>現在の人数を入力下さい。</a:t>
          </a:r>
        </a:p>
      </xdr:txBody>
    </xdr:sp>
    <xdr:clientData/>
  </xdr:twoCellAnchor>
  <xdr:twoCellAnchor>
    <xdr:from>
      <xdr:col>16</xdr:col>
      <xdr:colOff>428625</xdr:colOff>
      <xdr:row>33</xdr:row>
      <xdr:rowOff>95251</xdr:rowOff>
    </xdr:from>
    <xdr:to>
      <xdr:col>24</xdr:col>
      <xdr:colOff>457200</xdr:colOff>
      <xdr:row>34</xdr:row>
      <xdr:rowOff>123825</xdr:rowOff>
    </xdr:to>
    <xdr:sp macro="" textlink="">
      <xdr:nvSpPr>
        <xdr:cNvPr id="6" name="吹き出し: 四角形 5">
          <a:extLst>
            <a:ext uri="{FF2B5EF4-FFF2-40B4-BE49-F238E27FC236}">
              <a16:creationId xmlns="" xmlns:a16="http://schemas.microsoft.com/office/drawing/2014/main" id="{5D822E25-5228-4E7D-B2C1-DEBC9F907DBF}"/>
            </a:ext>
          </a:extLst>
        </xdr:cNvPr>
        <xdr:cNvSpPr/>
      </xdr:nvSpPr>
      <xdr:spPr>
        <a:xfrm>
          <a:off x="8467725" y="9944101"/>
          <a:ext cx="4086225" cy="333374"/>
        </a:xfrm>
        <a:prstGeom prst="wedgeRectCallout">
          <a:avLst>
            <a:gd name="adj1" fmla="val -57896"/>
            <a:gd name="adj2" fmla="val 821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初任者がいなければ入力なし。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371475</xdr:colOff>
      <xdr:row>0</xdr:row>
      <xdr:rowOff>152401</xdr:rowOff>
    </xdr:from>
    <xdr:to>
      <xdr:col>43</xdr:col>
      <xdr:colOff>295275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93C32C1C-5C27-6AD8-7864-1CC602014AB9}"/>
            </a:ext>
          </a:extLst>
        </xdr:cNvPr>
        <xdr:cNvSpPr txBox="1"/>
      </xdr:nvSpPr>
      <xdr:spPr>
        <a:xfrm flipH="1">
          <a:off x="1057275" y="152401"/>
          <a:ext cx="7467600" cy="704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このシートは抽出用のためさわらないで下さい。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\d&#30476;&#20013;&#25991;&#36899;\Users\ta0731\AppData\Local\Temp\Temp1_2013_waza_056.zip\2013_waza_0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商品一覧"/>
    </sheetNames>
    <sheetDataSet>
      <sheetData sheetId="0"/>
      <sheetData sheetId="1">
        <row r="2">
          <cell r="A2" t="str">
            <v>レギュラーコーヒー</v>
          </cell>
        </row>
        <row r="3">
          <cell r="A3" t="str">
            <v>レギュラーコーヒー</v>
          </cell>
        </row>
        <row r="4">
          <cell r="A4" t="str">
            <v>レギュラーコーヒー</v>
          </cell>
        </row>
        <row r="5">
          <cell r="A5" t="str">
            <v>レギュラーコーヒー</v>
          </cell>
        </row>
        <row r="6">
          <cell r="A6" t="str">
            <v>レギュラーコーヒー</v>
          </cell>
        </row>
        <row r="7">
          <cell r="A7" t="str">
            <v>レギュラーコーヒー</v>
          </cell>
        </row>
        <row r="8">
          <cell r="A8" t="str">
            <v>ドリップ オン</v>
          </cell>
        </row>
        <row r="9">
          <cell r="A9" t="str">
            <v>ドリップ オン</v>
          </cell>
        </row>
        <row r="10">
          <cell r="A10" t="str">
            <v>ドリップ オン</v>
          </cell>
        </row>
        <row r="11">
          <cell r="A11" t="str">
            <v>ドリップ オン</v>
          </cell>
        </row>
        <row r="12">
          <cell r="A12" t="str">
            <v>ドリップ オン</v>
          </cell>
        </row>
        <row r="13">
          <cell r="A13" t="str">
            <v>インスタント</v>
          </cell>
        </row>
        <row r="14">
          <cell r="A14" t="str">
            <v>インスタント</v>
          </cell>
        </row>
        <row r="15">
          <cell r="A15" t="str">
            <v>インスタント</v>
          </cell>
        </row>
        <row r="16">
          <cell r="A16" t="str">
            <v>インスタント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-chubun.chu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-chubun.chu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0"/>
  <sheetViews>
    <sheetView showZeros="0" tabSelected="1" view="pageBreakPreview" zoomScaleNormal="100" zoomScaleSheetLayoutView="100" workbookViewId="0"/>
  </sheetViews>
  <sheetFormatPr defaultColWidth="8.875" defaultRowHeight="13.5"/>
  <cols>
    <col min="1" max="1" width="13.125" style="1" customWidth="1"/>
    <col min="2" max="2" width="12.125" style="1" customWidth="1"/>
    <col min="3" max="4" width="6.875" style="1" customWidth="1"/>
    <col min="5" max="5" width="2.875" style="1" customWidth="1"/>
    <col min="6" max="6" width="5.625" style="1" customWidth="1"/>
    <col min="7" max="7" width="2.75" style="1" bestFit="1" customWidth="1"/>
    <col min="8" max="8" width="7.25" style="1" bestFit="1" customWidth="1"/>
    <col min="9" max="9" width="6.875" style="1" customWidth="1"/>
    <col min="10" max="12" width="4.375" style="1" customWidth="1"/>
    <col min="13" max="13" width="10" style="1" bestFit="1" customWidth="1"/>
    <col min="14" max="14" width="2.75" style="1" customWidth="1"/>
    <col min="15" max="15" width="11.75" style="1" customWidth="1"/>
    <col min="16" max="16" width="3.5" style="1" bestFit="1" customWidth="1"/>
    <col min="17" max="17" width="8.875" style="1"/>
    <col min="18" max="19" width="8.875" style="1" hidden="1" customWidth="1"/>
    <col min="20" max="16384" width="8.875" style="1"/>
  </cols>
  <sheetData>
    <row r="1" spans="1:20" ht="14.25" thickBot="1"/>
    <row r="2" spans="1:20" ht="37.9" customHeight="1" thickTop="1" thickBot="1">
      <c r="A2" s="2" t="s">
        <v>2</v>
      </c>
      <c r="C2" s="132" t="s">
        <v>110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14"/>
      <c r="O2" s="14"/>
    </row>
    <row r="3" spans="1:20" ht="14.25" thickTop="1"/>
    <row r="4" spans="1:20" ht="28.15" customHeight="1" thickBot="1">
      <c r="A4" s="3" t="s">
        <v>0</v>
      </c>
      <c r="B4" s="139" t="s">
        <v>81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T4" s="4"/>
    </row>
    <row r="5" spans="1:20" ht="50.25" customHeight="1" thickTop="1" thickBot="1">
      <c r="A5" s="3" t="s">
        <v>11</v>
      </c>
      <c r="B5" s="137" t="s">
        <v>39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20" ht="7.5" customHeight="1" thickTop="1">
      <c r="R6" s="1" t="s">
        <v>16</v>
      </c>
      <c r="S6" s="1" t="s">
        <v>24</v>
      </c>
    </row>
    <row r="7" spans="1:20">
      <c r="B7" s="1" t="s">
        <v>1</v>
      </c>
      <c r="K7" s="5"/>
      <c r="L7" s="140">
        <f ca="1">TODAY()</f>
        <v>45740</v>
      </c>
      <c r="M7" s="140"/>
      <c r="N7" s="140"/>
      <c r="O7" s="140"/>
      <c r="R7" s="1" t="s">
        <v>17</v>
      </c>
      <c r="S7" s="1" t="s">
        <v>25</v>
      </c>
    </row>
    <row r="8" spans="1:20" ht="18" customHeight="1">
      <c r="A8" s="6" t="s">
        <v>15</v>
      </c>
      <c r="R8" s="1" t="s">
        <v>111</v>
      </c>
      <c r="S8" s="1" t="s">
        <v>112</v>
      </c>
    </row>
    <row r="9" spans="1:20" ht="14.25" customHeight="1">
      <c r="A9" s="135" t="s">
        <v>115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R9" s="1" t="s">
        <v>18</v>
      </c>
      <c r="S9" s="1" t="s">
        <v>27</v>
      </c>
    </row>
    <row r="10" spans="1:20" ht="15.6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R10" s="1" t="s">
        <v>19</v>
      </c>
      <c r="S10" s="1" t="s">
        <v>28</v>
      </c>
    </row>
    <row r="11" spans="1:20" ht="20.4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R11" s="1" t="s">
        <v>20</v>
      </c>
      <c r="S11" s="1" t="s">
        <v>29</v>
      </c>
    </row>
    <row r="12" spans="1:20" ht="22.15" customHeight="1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S12" s="1" t="s">
        <v>31</v>
      </c>
    </row>
    <row r="13" spans="1:20" ht="20.45" customHeight="1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S13" s="1" t="s">
        <v>30</v>
      </c>
    </row>
    <row r="14" spans="1:20">
      <c r="S14" s="1" t="s">
        <v>113</v>
      </c>
    </row>
    <row r="15" spans="1:20" ht="17.25">
      <c r="A15" s="141" t="s">
        <v>74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S15" s="1" t="s">
        <v>114</v>
      </c>
    </row>
    <row r="16" spans="1:20" ht="17.25">
      <c r="A16" s="145" t="s">
        <v>75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</row>
    <row r="17" spans="1:17" ht="7.5" customHeight="1" thickBot="1"/>
    <row r="18" spans="1:17" ht="30.75" customHeight="1">
      <c r="A18" s="164" t="s">
        <v>9</v>
      </c>
      <c r="B18" s="165"/>
      <c r="C18" s="86" t="s">
        <v>41</v>
      </c>
      <c r="D18" s="87"/>
      <c r="E18" s="87"/>
      <c r="F18" s="87"/>
      <c r="G18" s="87" t="s">
        <v>37</v>
      </c>
      <c r="H18" s="87"/>
      <c r="I18" s="87"/>
      <c r="J18" s="87"/>
      <c r="K18" s="87"/>
      <c r="L18" s="88"/>
      <c r="M18" s="13" t="s">
        <v>36</v>
      </c>
      <c r="N18" s="157"/>
      <c r="O18" s="157"/>
      <c r="P18" s="158"/>
    </row>
    <row r="19" spans="1:17" ht="30.75" customHeight="1">
      <c r="A19" s="159" t="s">
        <v>90</v>
      </c>
      <c r="B19" s="95"/>
      <c r="C19" s="96"/>
      <c r="D19" s="96"/>
      <c r="E19" s="96"/>
      <c r="F19" s="96"/>
      <c r="G19" s="96"/>
      <c r="H19" s="96"/>
      <c r="I19" s="95" t="s">
        <v>91</v>
      </c>
      <c r="J19" s="95"/>
      <c r="K19" s="95"/>
      <c r="L19" s="95"/>
      <c r="M19" s="96"/>
      <c r="N19" s="96"/>
      <c r="O19" s="96"/>
      <c r="P19" s="156"/>
    </row>
    <row r="20" spans="1:17" ht="30.75" customHeight="1">
      <c r="A20" s="97" t="s">
        <v>40</v>
      </c>
      <c r="B20" s="98"/>
      <c r="C20" s="105" t="s">
        <v>92</v>
      </c>
      <c r="D20" s="106"/>
      <c r="E20" s="63" t="s">
        <v>93</v>
      </c>
      <c r="F20" s="62"/>
      <c r="G20" s="64" t="s">
        <v>94</v>
      </c>
      <c r="H20" s="62"/>
      <c r="I20" s="103"/>
      <c r="J20" s="103"/>
      <c r="K20" s="103"/>
      <c r="L20" s="103"/>
      <c r="M20" s="103"/>
      <c r="N20" s="103"/>
      <c r="O20" s="103"/>
      <c r="P20" s="104"/>
    </row>
    <row r="21" spans="1:17" ht="22.5" customHeight="1">
      <c r="A21" s="99"/>
      <c r="B21" s="100"/>
      <c r="C21" s="107" t="s">
        <v>77</v>
      </c>
      <c r="D21" s="106"/>
      <c r="E21" s="106"/>
      <c r="F21" s="106"/>
      <c r="G21" s="106"/>
      <c r="H21" s="106"/>
      <c r="I21" s="103"/>
      <c r="J21" s="103"/>
      <c r="K21" s="103"/>
      <c r="L21" s="103"/>
      <c r="M21" s="103"/>
      <c r="N21" s="103"/>
      <c r="O21" s="103"/>
      <c r="P21" s="104"/>
    </row>
    <row r="22" spans="1:17" ht="22.5" customHeight="1">
      <c r="A22" s="99"/>
      <c r="B22" s="100"/>
      <c r="C22" s="107" t="s">
        <v>78</v>
      </c>
      <c r="D22" s="106"/>
      <c r="E22" s="106"/>
      <c r="F22" s="106"/>
      <c r="G22" s="106"/>
      <c r="H22" s="106"/>
      <c r="I22" s="103"/>
      <c r="J22" s="103"/>
      <c r="K22" s="103"/>
      <c r="L22" s="103"/>
      <c r="M22" s="103"/>
      <c r="N22" s="103"/>
      <c r="O22" s="103"/>
      <c r="P22" s="104"/>
    </row>
    <row r="23" spans="1:17" ht="22.5" customHeight="1">
      <c r="A23" s="99"/>
      <c r="B23" s="100"/>
      <c r="C23" s="107" t="s">
        <v>79</v>
      </c>
      <c r="D23" s="106"/>
      <c r="E23" s="106"/>
      <c r="F23" s="106"/>
      <c r="G23" s="106"/>
      <c r="H23" s="106"/>
      <c r="I23" s="103"/>
      <c r="J23" s="103"/>
      <c r="K23" s="103"/>
      <c r="L23" s="103"/>
      <c r="M23" s="103"/>
      <c r="N23" s="103"/>
      <c r="O23" s="103"/>
      <c r="P23" s="104"/>
    </row>
    <row r="24" spans="1:17" ht="22.5" customHeight="1">
      <c r="A24" s="101"/>
      <c r="B24" s="102"/>
      <c r="C24" s="107" t="s">
        <v>80</v>
      </c>
      <c r="D24" s="106"/>
      <c r="E24" s="106"/>
      <c r="F24" s="106"/>
      <c r="G24" s="106"/>
      <c r="H24" s="106"/>
      <c r="I24" s="103"/>
      <c r="J24" s="103"/>
      <c r="K24" s="103"/>
      <c r="L24" s="103"/>
      <c r="M24" s="103"/>
      <c r="N24" s="103"/>
      <c r="O24" s="103"/>
      <c r="P24" s="104"/>
    </row>
    <row r="25" spans="1:17" ht="30.75" customHeight="1">
      <c r="A25" s="142" t="s">
        <v>13</v>
      </c>
      <c r="B25" s="95"/>
      <c r="C25" s="7" t="s">
        <v>10</v>
      </c>
      <c r="D25" s="108"/>
      <c r="E25" s="108"/>
      <c r="F25" s="108"/>
      <c r="G25" s="108"/>
      <c r="H25" s="108"/>
      <c r="I25" s="108"/>
      <c r="J25" s="108"/>
      <c r="K25" s="108"/>
      <c r="L25" s="109"/>
      <c r="M25" s="15" t="s">
        <v>21</v>
      </c>
      <c r="N25" s="17" t="s">
        <v>22</v>
      </c>
      <c r="O25" s="53"/>
      <c r="P25" s="19" t="s">
        <v>23</v>
      </c>
    </row>
    <row r="26" spans="1:17" ht="30.75" customHeight="1" thickBot="1">
      <c r="A26" s="143"/>
      <c r="B26" s="144"/>
      <c r="C26" s="8" t="s">
        <v>10</v>
      </c>
      <c r="D26" s="166"/>
      <c r="E26" s="166"/>
      <c r="F26" s="166"/>
      <c r="G26" s="166"/>
      <c r="H26" s="166"/>
      <c r="I26" s="166"/>
      <c r="J26" s="166"/>
      <c r="K26" s="166"/>
      <c r="L26" s="167"/>
      <c r="M26" s="16" t="s">
        <v>21</v>
      </c>
      <c r="N26" s="18" t="s">
        <v>22</v>
      </c>
      <c r="O26" s="54"/>
      <c r="P26" s="20" t="s">
        <v>23</v>
      </c>
    </row>
    <row r="27" spans="1:17" ht="42" customHeight="1">
      <c r="A27" s="171" t="s">
        <v>73</v>
      </c>
      <c r="B27" s="172"/>
      <c r="C27" s="163" t="s">
        <v>12</v>
      </c>
      <c r="D27" s="163"/>
      <c r="E27" s="163"/>
      <c r="F27" s="163"/>
      <c r="G27" s="163"/>
      <c r="H27" s="163"/>
      <c r="I27" s="163"/>
      <c r="J27" s="161" t="s">
        <v>7</v>
      </c>
      <c r="K27" s="157"/>
      <c r="L27" s="170"/>
      <c r="M27" s="160" t="s">
        <v>14</v>
      </c>
      <c r="N27" s="161"/>
      <c r="O27" s="161"/>
      <c r="P27" s="162"/>
    </row>
    <row r="28" spans="1:17" ht="30" customHeight="1">
      <c r="A28" s="122" t="s">
        <v>3</v>
      </c>
      <c r="B28" s="123"/>
      <c r="C28" s="114"/>
      <c r="D28" s="103"/>
      <c r="E28" s="103"/>
      <c r="F28" s="103"/>
      <c r="G28" s="103"/>
      <c r="H28" s="103"/>
      <c r="I28" s="9" t="s">
        <v>6</v>
      </c>
      <c r="J28" s="114"/>
      <c r="K28" s="103"/>
      <c r="L28" s="127"/>
      <c r="M28" s="23" t="s">
        <v>32</v>
      </c>
      <c r="N28" s="21"/>
      <c r="O28" s="27"/>
      <c r="P28" s="25" t="s">
        <v>35</v>
      </c>
    </row>
    <row r="29" spans="1:17" ht="30" customHeight="1">
      <c r="A29" s="122" t="s">
        <v>4</v>
      </c>
      <c r="B29" s="123"/>
      <c r="C29" s="114"/>
      <c r="D29" s="103"/>
      <c r="E29" s="103"/>
      <c r="F29" s="103"/>
      <c r="G29" s="103"/>
      <c r="H29" s="103"/>
      <c r="I29" s="9" t="s">
        <v>6</v>
      </c>
      <c r="J29" s="114"/>
      <c r="K29" s="103"/>
      <c r="L29" s="127"/>
      <c r="M29" s="24" t="s">
        <v>82</v>
      </c>
      <c r="N29" s="22"/>
      <c r="O29" s="28"/>
      <c r="P29" s="26" t="s">
        <v>35</v>
      </c>
      <c r="Q29" s="1" t="s">
        <v>84</v>
      </c>
    </row>
    <row r="30" spans="1:17" ht="30" customHeight="1" thickBot="1">
      <c r="A30" s="112" t="s">
        <v>5</v>
      </c>
      <c r="B30" s="113"/>
      <c r="C30" s="115"/>
      <c r="D30" s="116"/>
      <c r="E30" s="116"/>
      <c r="F30" s="116"/>
      <c r="G30" s="116"/>
      <c r="H30" s="116"/>
      <c r="I30" s="10" t="s">
        <v>6</v>
      </c>
      <c r="J30" s="128"/>
      <c r="K30" s="129"/>
      <c r="L30" s="130"/>
      <c r="M30" s="24" t="s">
        <v>33</v>
      </c>
      <c r="N30" s="22"/>
      <c r="O30" s="28"/>
      <c r="P30" s="26" t="s">
        <v>35</v>
      </c>
    </row>
    <row r="31" spans="1:17" ht="30" customHeight="1" thickBot="1">
      <c r="A31" s="119" t="s">
        <v>38</v>
      </c>
      <c r="B31" s="120"/>
      <c r="C31" s="120"/>
      <c r="D31" s="120"/>
      <c r="E31" s="120"/>
      <c r="F31" s="120"/>
      <c r="G31" s="120"/>
      <c r="H31" s="120"/>
      <c r="I31" s="121"/>
      <c r="J31" s="124"/>
      <c r="K31" s="125"/>
      <c r="L31" s="126"/>
      <c r="M31" s="75" t="s">
        <v>83</v>
      </c>
      <c r="N31" s="76"/>
      <c r="O31" s="77"/>
      <c r="P31" s="78" t="s">
        <v>35</v>
      </c>
    </row>
    <row r="32" spans="1:17" ht="33" customHeight="1" thickTop="1" thickBot="1">
      <c r="A32" s="110" t="s">
        <v>8</v>
      </c>
      <c r="B32" s="111"/>
      <c r="C32" s="117">
        <f>SUM(C28:H30)</f>
        <v>0</v>
      </c>
      <c r="D32" s="118"/>
      <c r="E32" s="118"/>
      <c r="F32" s="118"/>
      <c r="G32" s="118"/>
      <c r="H32" s="118"/>
      <c r="I32" s="11" t="s">
        <v>6</v>
      </c>
      <c r="J32" s="117">
        <f>SUM(J28:L31)</f>
        <v>0</v>
      </c>
      <c r="K32" s="118"/>
      <c r="L32" s="131"/>
      <c r="M32" s="79" t="s">
        <v>34</v>
      </c>
      <c r="N32" s="80"/>
      <c r="O32" s="81">
        <f>SUM(O28:O31)</f>
        <v>0</v>
      </c>
      <c r="P32" s="82" t="s">
        <v>35</v>
      </c>
    </row>
    <row r="33" spans="1:16" ht="7.5" customHeight="1" thickBot="1">
      <c r="A33" s="56"/>
      <c r="B33" s="56"/>
      <c r="C33" s="55"/>
      <c r="D33" s="55"/>
      <c r="E33" s="55"/>
      <c r="F33" s="55"/>
      <c r="G33" s="55"/>
      <c r="H33" s="55"/>
      <c r="I33" s="57"/>
      <c r="J33" s="55"/>
      <c r="K33" s="55"/>
      <c r="L33" s="55"/>
      <c r="M33" s="58"/>
      <c r="N33" s="59"/>
      <c r="O33" s="60"/>
      <c r="P33" s="61"/>
    </row>
    <row r="34" spans="1:16" ht="24" customHeight="1">
      <c r="A34" s="168" t="s">
        <v>76</v>
      </c>
      <c r="B34" s="168"/>
      <c r="C34" s="84" t="s">
        <v>96</v>
      </c>
      <c r="D34" s="89"/>
      <c r="E34" s="90"/>
      <c r="F34" s="90"/>
      <c r="G34" s="90"/>
      <c r="H34" s="90"/>
      <c r="I34" s="90"/>
      <c r="J34" s="90"/>
      <c r="K34" s="90"/>
      <c r="L34" s="91"/>
      <c r="M34" s="65" t="s">
        <v>21</v>
      </c>
      <c r="N34" s="66" t="s">
        <v>97</v>
      </c>
      <c r="O34" s="71"/>
      <c r="P34" s="67" t="s">
        <v>98</v>
      </c>
    </row>
    <row r="35" spans="1:16" ht="24" customHeight="1" thickBot="1">
      <c r="A35" s="169"/>
      <c r="B35" s="169"/>
      <c r="C35" s="85" t="s">
        <v>96</v>
      </c>
      <c r="D35" s="92"/>
      <c r="E35" s="93"/>
      <c r="F35" s="93"/>
      <c r="G35" s="93"/>
      <c r="H35" s="93"/>
      <c r="I35" s="93"/>
      <c r="J35" s="93"/>
      <c r="K35" s="93"/>
      <c r="L35" s="94"/>
      <c r="M35" s="68" t="s">
        <v>21</v>
      </c>
      <c r="N35" s="69" t="s">
        <v>97</v>
      </c>
      <c r="O35" s="72"/>
      <c r="P35" s="70" t="s">
        <v>98</v>
      </c>
    </row>
    <row r="36" spans="1:16" ht="7.5" customHeight="1" thickBot="1"/>
    <row r="37" spans="1:16" ht="35.450000000000003" customHeight="1">
      <c r="B37" s="147" t="s">
        <v>117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9"/>
      <c r="O37" s="12"/>
    </row>
    <row r="38" spans="1:16" ht="39.6" customHeight="1"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  <c r="O38" s="12"/>
    </row>
    <row r="39" spans="1:16" ht="33.75" customHeight="1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2"/>
      <c r="O39" s="12"/>
    </row>
    <row r="40" spans="1:16" ht="31.15" customHeight="1" thickBot="1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5"/>
      <c r="O40" s="12"/>
    </row>
  </sheetData>
  <mergeCells count="51">
    <mergeCell ref="A15:P15"/>
    <mergeCell ref="A25:B26"/>
    <mergeCell ref="A16:P16"/>
    <mergeCell ref="B37:N40"/>
    <mergeCell ref="M19:P19"/>
    <mergeCell ref="N18:P18"/>
    <mergeCell ref="A19:B19"/>
    <mergeCell ref="M27:P27"/>
    <mergeCell ref="C27:I27"/>
    <mergeCell ref="C28:H28"/>
    <mergeCell ref="A18:B18"/>
    <mergeCell ref="A28:B28"/>
    <mergeCell ref="D26:L26"/>
    <mergeCell ref="A34:B35"/>
    <mergeCell ref="J27:L27"/>
    <mergeCell ref="A27:B27"/>
    <mergeCell ref="C2:M2"/>
    <mergeCell ref="A9:P13"/>
    <mergeCell ref="B5:P5"/>
    <mergeCell ref="B4:P4"/>
    <mergeCell ref="L7:O7"/>
    <mergeCell ref="A32:B32"/>
    <mergeCell ref="A30:B30"/>
    <mergeCell ref="C29:H29"/>
    <mergeCell ref="C30:H30"/>
    <mergeCell ref="C32:H32"/>
    <mergeCell ref="A31:I31"/>
    <mergeCell ref="A29:B29"/>
    <mergeCell ref="A20:B24"/>
    <mergeCell ref="I20:P20"/>
    <mergeCell ref="C20:D20"/>
    <mergeCell ref="C24:H24"/>
    <mergeCell ref="I24:P24"/>
    <mergeCell ref="C21:H21"/>
    <mergeCell ref="I21:P21"/>
    <mergeCell ref="C22:H22"/>
    <mergeCell ref="I22:P22"/>
    <mergeCell ref="C23:H23"/>
    <mergeCell ref="I23:P23"/>
    <mergeCell ref="C18:F18"/>
    <mergeCell ref="G18:L18"/>
    <mergeCell ref="D34:L34"/>
    <mergeCell ref="D35:L35"/>
    <mergeCell ref="I19:L19"/>
    <mergeCell ref="C19:H19"/>
    <mergeCell ref="D25:L25"/>
    <mergeCell ref="J31:L31"/>
    <mergeCell ref="J28:L28"/>
    <mergeCell ref="J29:L29"/>
    <mergeCell ref="J30:L30"/>
    <mergeCell ref="J32:L32"/>
  </mergeCells>
  <phoneticPr fontId="1"/>
  <conditionalFormatting sqref="C18:L18 N18:P18 C19:H19 M19:P19 F20 H20 I20:P24 D25:L26 O25:O26 C28:H30 J28:L31 O28:O31 D34:L35 O34:O35">
    <cfRule type="containsBlanks" dxfId="1" priority="1">
      <formula>LEN(TRIM(C18))=0</formula>
    </cfRule>
  </conditionalFormatting>
  <dataValidations count="4">
    <dataValidation type="list" allowBlank="1" showInputMessage="1" showErrorMessage="1" sqref="N18:P18">
      <formula1>$R$6:$R$12</formula1>
    </dataValidation>
    <dataValidation type="list" allowBlank="1" showInputMessage="1" showErrorMessage="1" sqref="O26 O34">
      <formula1>$S$6:$S$16</formula1>
    </dataValidation>
    <dataValidation type="list" allowBlank="1" showInputMessage="1" showErrorMessage="1" sqref="O35">
      <formula1>$S$6:$S$16</formula1>
    </dataValidation>
    <dataValidation type="list" allowBlank="1" showInputMessage="1" showErrorMessage="1" sqref="O25">
      <formula1>$S$6:$S$16</formula1>
    </dataValidation>
  </dataValidations>
  <hyperlinks>
    <hyperlink ref="A16" r:id="rId1" display="http://o-chubun.chu.jp/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0"/>
  <sheetViews>
    <sheetView showZeros="0" view="pageBreakPreview" zoomScaleNormal="100" zoomScaleSheetLayoutView="100" workbookViewId="0"/>
  </sheetViews>
  <sheetFormatPr defaultColWidth="8.875" defaultRowHeight="13.5"/>
  <cols>
    <col min="1" max="1" width="13.125" style="1" customWidth="1"/>
    <col min="2" max="2" width="12.125" style="1" customWidth="1"/>
    <col min="3" max="4" width="6.875" style="1" customWidth="1"/>
    <col min="5" max="5" width="2.875" style="1" customWidth="1"/>
    <col min="6" max="6" width="5.625" style="1" customWidth="1"/>
    <col min="7" max="7" width="2.75" style="1" bestFit="1" customWidth="1"/>
    <col min="8" max="8" width="7.25" style="1" bestFit="1" customWidth="1"/>
    <col min="9" max="9" width="6.875" style="1" customWidth="1"/>
    <col min="10" max="12" width="4.375" style="1" customWidth="1"/>
    <col min="13" max="13" width="10" style="1" bestFit="1" customWidth="1"/>
    <col min="14" max="14" width="2.75" style="1" customWidth="1"/>
    <col min="15" max="15" width="11.75" style="1" customWidth="1"/>
    <col min="16" max="16" width="3.5" style="1" bestFit="1" customWidth="1"/>
    <col min="17" max="17" width="8.875" style="1"/>
    <col min="18" max="19" width="8.875" style="1" hidden="1" customWidth="1"/>
    <col min="20" max="16384" width="8.875" style="1"/>
  </cols>
  <sheetData>
    <row r="1" spans="1:20" ht="14.25" thickBot="1"/>
    <row r="2" spans="1:20" ht="37.9" customHeight="1" thickTop="1" thickBot="1">
      <c r="A2" s="2" t="s">
        <v>2</v>
      </c>
      <c r="C2" s="132" t="s">
        <v>110</v>
      </c>
      <c r="D2" s="133"/>
      <c r="E2" s="133"/>
      <c r="F2" s="133"/>
      <c r="G2" s="133"/>
      <c r="H2" s="133"/>
      <c r="I2" s="133"/>
      <c r="J2" s="133"/>
      <c r="K2" s="133"/>
      <c r="L2" s="133"/>
      <c r="M2" s="134"/>
      <c r="N2" s="14"/>
      <c r="O2" s="14"/>
    </row>
    <row r="3" spans="1:20" ht="14.25" thickTop="1"/>
    <row r="4" spans="1:20" ht="28.15" customHeight="1" thickBot="1">
      <c r="A4" s="3" t="s">
        <v>0</v>
      </c>
      <c r="B4" s="139" t="s">
        <v>81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T4" s="4"/>
    </row>
    <row r="5" spans="1:20" ht="50.25" customHeight="1" thickTop="1" thickBot="1">
      <c r="A5" s="3" t="s">
        <v>11</v>
      </c>
      <c r="B5" s="137" t="s">
        <v>39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20" ht="7.5" customHeight="1" thickTop="1">
      <c r="R6" s="1" t="s">
        <v>16</v>
      </c>
      <c r="S6" s="1" t="s">
        <v>24</v>
      </c>
    </row>
    <row r="7" spans="1:20">
      <c r="B7" s="1" t="s">
        <v>1</v>
      </c>
      <c r="K7" s="5"/>
      <c r="L7" s="140">
        <f ca="1">TODAY()</f>
        <v>45740</v>
      </c>
      <c r="M7" s="140"/>
      <c r="N7" s="140"/>
      <c r="O7" s="140"/>
      <c r="R7" s="1" t="s">
        <v>17</v>
      </c>
      <c r="S7" s="1" t="s">
        <v>25</v>
      </c>
    </row>
    <row r="8" spans="1:20" ht="18" customHeight="1">
      <c r="A8" s="6" t="s">
        <v>15</v>
      </c>
      <c r="R8" s="1" t="s">
        <v>18</v>
      </c>
      <c r="S8" s="1" t="s">
        <v>26</v>
      </c>
    </row>
    <row r="9" spans="1:20" ht="14.25" customHeight="1">
      <c r="A9" s="135" t="s">
        <v>116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R9" s="1" t="s">
        <v>19</v>
      </c>
      <c r="S9" s="1" t="s">
        <v>27</v>
      </c>
    </row>
    <row r="10" spans="1:20" ht="15.6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R10" s="1" t="s">
        <v>20</v>
      </c>
      <c r="S10" s="1" t="s">
        <v>28</v>
      </c>
    </row>
    <row r="11" spans="1:20" ht="20.45" customHeight="1">
      <c r="A11" s="136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S11" s="1" t="s">
        <v>29</v>
      </c>
    </row>
    <row r="12" spans="1:20" ht="22.15" customHeight="1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S12" s="1" t="s">
        <v>31</v>
      </c>
    </row>
    <row r="13" spans="1:20" ht="20.45" customHeight="1">
      <c r="A13" s="136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S13" s="1" t="s">
        <v>30</v>
      </c>
    </row>
    <row r="15" spans="1:20" ht="17.25">
      <c r="A15" s="141" t="s">
        <v>74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</row>
    <row r="16" spans="1:20" ht="17.25">
      <c r="A16" s="145" t="s">
        <v>75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</row>
    <row r="17" spans="1:17" ht="7.5" customHeight="1" thickBot="1"/>
    <row r="18" spans="1:17" ht="30.75" customHeight="1">
      <c r="A18" s="164" t="s">
        <v>9</v>
      </c>
      <c r="B18" s="165"/>
      <c r="C18" s="86" t="s">
        <v>72</v>
      </c>
      <c r="D18" s="87"/>
      <c r="E18" s="87" t="s">
        <v>101</v>
      </c>
      <c r="F18" s="87"/>
      <c r="G18" s="87"/>
      <c r="H18" s="87"/>
      <c r="I18" s="87"/>
      <c r="J18" s="87"/>
      <c r="K18" s="87"/>
      <c r="L18" s="88"/>
      <c r="M18" s="13" t="s">
        <v>36</v>
      </c>
      <c r="N18" s="157" t="s">
        <v>102</v>
      </c>
      <c r="O18" s="157"/>
      <c r="P18" s="158"/>
    </row>
    <row r="19" spans="1:17" ht="30.75" customHeight="1">
      <c r="A19" s="159" t="s">
        <v>90</v>
      </c>
      <c r="B19" s="95"/>
      <c r="C19" s="96"/>
      <c r="D19" s="96"/>
      <c r="E19" s="96"/>
      <c r="F19" s="96"/>
      <c r="G19" s="96"/>
      <c r="H19" s="96"/>
      <c r="I19" s="95" t="s">
        <v>91</v>
      </c>
      <c r="J19" s="95"/>
      <c r="K19" s="95"/>
      <c r="L19" s="95"/>
      <c r="M19" s="96"/>
      <c r="N19" s="96"/>
      <c r="O19" s="96"/>
      <c r="P19" s="156"/>
    </row>
    <row r="20" spans="1:17" ht="30.75" customHeight="1">
      <c r="A20" s="97" t="s">
        <v>40</v>
      </c>
      <c r="B20" s="98"/>
      <c r="C20" s="105" t="s">
        <v>92</v>
      </c>
      <c r="D20" s="106"/>
      <c r="E20" s="63" t="s">
        <v>93</v>
      </c>
      <c r="F20" s="62"/>
      <c r="G20" s="64" t="s">
        <v>94</v>
      </c>
      <c r="H20" s="62"/>
      <c r="I20" s="103"/>
      <c r="J20" s="103"/>
      <c r="K20" s="103"/>
      <c r="L20" s="103"/>
      <c r="M20" s="103"/>
      <c r="N20" s="103"/>
      <c r="O20" s="103"/>
      <c r="P20" s="104"/>
    </row>
    <row r="21" spans="1:17" ht="22.5" customHeight="1">
      <c r="A21" s="99"/>
      <c r="B21" s="100"/>
      <c r="C21" s="107" t="s">
        <v>77</v>
      </c>
      <c r="D21" s="106"/>
      <c r="E21" s="106"/>
      <c r="F21" s="106"/>
      <c r="G21" s="106"/>
      <c r="H21" s="106"/>
      <c r="I21" s="103"/>
      <c r="J21" s="103"/>
      <c r="K21" s="103"/>
      <c r="L21" s="103"/>
      <c r="M21" s="103"/>
      <c r="N21" s="103"/>
      <c r="O21" s="103"/>
      <c r="P21" s="104"/>
    </row>
    <row r="22" spans="1:17" ht="22.5" customHeight="1">
      <c r="A22" s="99"/>
      <c r="B22" s="100"/>
      <c r="C22" s="107" t="s">
        <v>78</v>
      </c>
      <c r="D22" s="106"/>
      <c r="E22" s="106"/>
      <c r="F22" s="106"/>
      <c r="G22" s="106"/>
      <c r="H22" s="106"/>
      <c r="I22" s="103"/>
      <c r="J22" s="103"/>
      <c r="K22" s="103"/>
      <c r="L22" s="103"/>
      <c r="M22" s="103"/>
      <c r="N22" s="103"/>
      <c r="O22" s="103"/>
      <c r="P22" s="104"/>
    </row>
    <row r="23" spans="1:17" ht="22.5" customHeight="1">
      <c r="A23" s="99"/>
      <c r="B23" s="100"/>
      <c r="C23" s="107" t="s">
        <v>79</v>
      </c>
      <c r="D23" s="106"/>
      <c r="E23" s="106"/>
      <c r="F23" s="106"/>
      <c r="G23" s="106"/>
      <c r="H23" s="106"/>
      <c r="I23" s="103"/>
      <c r="J23" s="103"/>
      <c r="K23" s="103"/>
      <c r="L23" s="103"/>
      <c r="M23" s="103"/>
      <c r="N23" s="103"/>
      <c r="O23" s="103"/>
      <c r="P23" s="104"/>
    </row>
    <row r="24" spans="1:17" ht="22.5" customHeight="1">
      <c r="A24" s="101"/>
      <c r="B24" s="102"/>
      <c r="C24" s="107" t="s">
        <v>80</v>
      </c>
      <c r="D24" s="106"/>
      <c r="E24" s="106"/>
      <c r="F24" s="106"/>
      <c r="G24" s="106"/>
      <c r="H24" s="106"/>
      <c r="I24" s="103"/>
      <c r="J24" s="103"/>
      <c r="K24" s="103"/>
      <c r="L24" s="103"/>
      <c r="M24" s="103"/>
      <c r="N24" s="103"/>
      <c r="O24" s="103"/>
      <c r="P24" s="104"/>
    </row>
    <row r="25" spans="1:17" ht="30.75" customHeight="1">
      <c r="A25" s="142" t="s">
        <v>13</v>
      </c>
      <c r="B25" s="95"/>
      <c r="C25" s="7" t="s">
        <v>10</v>
      </c>
      <c r="D25" s="108"/>
      <c r="E25" s="108"/>
      <c r="F25" s="108"/>
      <c r="G25" s="108"/>
      <c r="H25" s="108"/>
      <c r="I25" s="108"/>
      <c r="J25" s="108"/>
      <c r="K25" s="108"/>
      <c r="L25" s="109"/>
      <c r="M25" s="15" t="s">
        <v>21</v>
      </c>
      <c r="N25" s="17" t="s">
        <v>22</v>
      </c>
      <c r="O25" s="53"/>
      <c r="P25" s="19" t="s">
        <v>23</v>
      </c>
    </row>
    <row r="26" spans="1:17" ht="30.75" customHeight="1" thickBot="1">
      <c r="A26" s="143"/>
      <c r="B26" s="144"/>
      <c r="C26" s="8" t="s">
        <v>10</v>
      </c>
      <c r="D26" s="166"/>
      <c r="E26" s="166"/>
      <c r="F26" s="166"/>
      <c r="G26" s="166"/>
      <c r="H26" s="166"/>
      <c r="I26" s="166"/>
      <c r="J26" s="166"/>
      <c r="K26" s="166"/>
      <c r="L26" s="167"/>
      <c r="M26" s="16" t="s">
        <v>21</v>
      </c>
      <c r="N26" s="18" t="s">
        <v>22</v>
      </c>
      <c r="O26" s="54"/>
      <c r="P26" s="20" t="s">
        <v>23</v>
      </c>
    </row>
    <row r="27" spans="1:17" ht="42" customHeight="1">
      <c r="A27" s="171" t="s">
        <v>73</v>
      </c>
      <c r="B27" s="172"/>
      <c r="C27" s="163" t="s">
        <v>12</v>
      </c>
      <c r="D27" s="163"/>
      <c r="E27" s="163"/>
      <c r="F27" s="163"/>
      <c r="G27" s="163"/>
      <c r="H27" s="163"/>
      <c r="I27" s="163"/>
      <c r="J27" s="161" t="s">
        <v>7</v>
      </c>
      <c r="K27" s="157"/>
      <c r="L27" s="170"/>
      <c r="M27" s="160" t="s">
        <v>14</v>
      </c>
      <c r="N27" s="161"/>
      <c r="O27" s="161"/>
      <c r="P27" s="162"/>
    </row>
    <row r="28" spans="1:17" ht="30" customHeight="1">
      <c r="A28" s="122" t="s">
        <v>3</v>
      </c>
      <c r="B28" s="123"/>
      <c r="C28" s="114"/>
      <c r="D28" s="103"/>
      <c r="E28" s="103"/>
      <c r="F28" s="103"/>
      <c r="G28" s="103"/>
      <c r="H28" s="103"/>
      <c r="I28" s="9" t="s">
        <v>6</v>
      </c>
      <c r="J28" s="114"/>
      <c r="K28" s="103"/>
      <c r="L28" s="127"/>
      <c r="M28" s="23" t="s">
        <v>32</v>
      </c>
      <c r="N28" s="21"/>
      <c r="O28" s="27"/>
      <c r="P28" s="25" t="s">
        <v>6</v>
      </c>
    </row>
    <row r="29" spans="1:17" ht="30" customHeight="1">
      <c r="A29" s="122" t="s">
        <v>4</v>
      </c>
      <c r="B29" s="123"/>
      <c r="C29" s="114"/>
      <c r="D29" s="103"/>
      <c r="E29" s="103"/>
      <c r="F29" s="103"/>
      <c r="G29" s="103"/>
      <c r="H29" s="103"/>
      <c r="I29" s="9" t="s">
        <v>6</v>
      </c>
      <c r="J29" s="114"/>
      <c r="K29" s="103"/>
      <c r="L29" s="127"/>
      <c r="M29" s="24" t="s">
        <v>82</v>
      </c>
      <c r="N29" s="22"/>
      <c r="O29" s="28"/>
      <c r="P29" s="26" t="s">
        <v>6</v>
      </c>
      <c r="Q29" s="1" t="s">
        <v>84</v>
      </c>
    </row>
    <row r="30" spans="1:17" ht="30" customHeight="1" thickBot="1">
      <c r="A30" s="112" t="s">
        <v>5</v>
      </c>
      <c r="B30" s="113"/>
      <c r="C30" s="115"/>
      <c r="D30" s="116"/>
      <c r="E30" s="116"/>
      <c r="F30" s="116"/>
      <c r="G30" s="116"/>
      <c r="H30" s="116"/>
      <c r="I30" s="10" t="s">
        <v>6</v>
      </c>
      <c r="J30" s="128"/>
      <c r="K30" s="129"/>
      <c r="L30" s="130"/>
      <c r="M30" s="24" t="s">
        <v>33</v>
      </c>
      <c r="N30" s="22"/>
      <c r="O30" s="28"/>
      <c r="P30" s="26" t="s">
        <v>6</v>
      </c>
    </row>
    <row r="31" spans="1:17" ht="30" customHeight="1" thickBot="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5"/>
      <c r="M31" s="75" t="s">
        <v>109</v>
      </c>
      <c r="N31" s="76"/>
      <c r="O31" s="77"/>
      <c r="P31" s="78" t="s">
        <v>6</v>
      </c>
    </row>
    <row r="32" spans="1:17" ht="33" customHeight="1" thickTop="1" thickBot="1">
      <c r="A32" s="110" t="s">
        <v>8</v>
      </c>
      <c r="B32" s="111"/>
      <c r="C32" s="117">
        <f>SUM(C28:H30)</f>
        <v>0</v>
      </c>
      <c r="D32" s="118"/>
      <c r="E32" s="118"/>
      <c r="F32" s="118"/>
      <c r="G32" s="118"/>
      <c r="H32" s="118"/>
      <c r="I32" s="11" t="s">
        <v>6</v>
      </c>
      <c r="J32" s="117">
        <f>SUM(J28:L31)</f>
        <v>0</v>
      </c>
      <c r="K32" s="118"/>
      <c r="L32" s="131"/>
      <c r="M32" s="79" t="s">
        <v>34</v>
      </c>
      <c r="N32" s="80"/>
      <c r="O32" s="81">
        <f>SUM(O28:O31)</f>
        <v>0</v>
      </c>
      <c r="P32" s="82" t="s">
        <v>6</v>
      </c>
    </row>
    <row r="33" spans="1:16" ht="7.5" customHeight="1" thickBot="1">
      <c r="A33" s="56"/>
      <c r="B33" s="56"/>
      <c r="C33" s="55"/>
      <c r="D33" s="55"/>
      <c r="E33" s="55"/>
      <c r="F33" s="55"/>
      <c r="G33" s="55"/>
      <c r="H33" s="55"/>
      <c r="I33" s="57"/>
      <c r="J33" s="55"/>
      <c r="K33" s="55"/>
      <c r="L33" s="55"/>
      <c r="M33" s="58"/>
      <c r="N33" s="59"/>
      <c r="O33" s="60"/>
      <c r="P33" s="61"/>
    </row>
    <row r="34" spans="1:16" ht="24" customHeight="1">
      <c r="A34" s="168" t="s">
        <v>76</v>
      </c>
      <c r="B34" s="168"/>
      <c r="C34" s="84" t="s">
        <v>96</v>
      </c>
      <c r="D34" s="89"/>
      <c r="E34" s="90"/>
      <c r="F34" s="90"/>
      <c r="G34" s="90"/>
      <c r="H34" s="90"/>
      <c r="I34" s="90"/>
      <c r="J34" s="90"/>
      <c r="K34" s="90"/>
      <c r="L34" s="91"/>
      <c r="M34" s="65" t="s">
        <v>21</v>
      </c>
      <c r="N34" s="66" t="s">
        <v>97</v>
      </c>
      <c r="O34" s="71"/>
      <c r="P34" s="67" t="s">
        <v>98</v>
      </c>
    </row>
    <row r="35" spans="1:16" ht="24" customHeight="1" thickBot="1">
      <c r="A35" s="169"/>
      <c r="B35" s="169"/>
      <c r="C35" s="85" t="s">
        <v>96</v>
      </c>
      <c r="D35" s="92"/>
      <c r="E35" s="93"/>
      <c r="F35" s="93"/>
      <c r="G35" s="93"/>
      <c r="H35" s="93"/>
      <c r="I35" s="93"/>
      <c r="J35" s="93"/>
      <c r="K35" s="93"/>
      <c r="L35" s="94"/>
      <c r="M35" s="68" t="s">
        <v>21</v>
      </c>
      <c r="N35" s="69" t="s">
        <v>97</v>
      </c>
      <c r="O35" s="72"/>
      <c r="P35" s="70" t="s">
        <v>98</v>
      </c>
    </row>
    <row r="36" spans="1:16" ht="7.5" customHeight="1" thickBot="1"/>
    <row r="37" spans="1:16" ht="35.450000000000003" customHeight="1">
      <c r="B37" s="147" t="s">
        <v>118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9"/>
      <c r="O37" s="12"/>
    </row>
    <row r="38" spans="1:16" ht="39.6" customHeight="1">
      <c r="B38" s="150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  <c r="O38" s="12"/>
    </row>
    <row r="39" spans="1:16" ht="33.75" customHeight="1">
      <c r="B39" s="150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2"/>
      <c r="O39" s="12"/>
    </row>
    <row r="40" spans="1:16" ht="31.15" customHeight="1" thickBot="1"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5"/>
      <c r="O40" s="12"/>
    </row>
  </sheetData>
  <mergeCells count="50">
    <mergeCell ref="A15:P15"/>
    <mergeCell ref="C2:M2"/>
    <mergeCell ref="B4:P4"/>
    <mergeCell ref="B5:P5"/>
    <mergeCell ref="L7:O7"/>
    <mergeCell ref="A9:P13"/>
    <mergeCell ref="A16:P16"/>
    <mergeCell ref="A18:B18"/>
    <mergeCell ref="N18:P18"/>
    <mergeCell ref="A19:B19"/>
    <mergeCell ref="C19:H19"/>
    <mergeCell ref="I19:L19"/>
    <mergeCell ref="M19:P19"/>
    <mergeCell ref="C22:H22"/>
    <mergeCell ref="I22:P22"/>
    <mergeCell ref="C23:H23"/>
    <mergeCell ref="I23:P23"/>
    <mergeCell ref="C24:H24"/>
    <mergeCell ref="A29:B29"/>
    <mergeCell ref="C29:H29"/>
    <mergeCell ref="J29:L29"/>
    <mergeCell ref="I24:P24"/>
    <mergeCell ref="A25:B26"/>
    <mergeCell ref="D25:L25"/>
    <mergeCell ref="D26:L26"/>
    <mergeCell ref="A27:B27"/>
    <mergeCell ref="C27:I27"/>
    <mergeCell ref="J27:L27"/>
    <mergeCell ref="M27:P27"/>
    <mergeCell ref="A20:B24"/>
    <mergeCell ref="C20:D20"/>
    <mergeCell ref="I20:P20"/>
    <mergeCell ref="C21:H21"/>
    <mergeCell ref="I21:P21"/>
    <mergeCell ref="A34:B35"/>
    <mergeCell ref="D34:L34"/>
    <mergeCell ref="D35:L35"/>
    <mergeCell ref="B37:N40"/>
    <mergeCell ref="C18:D18"/>
    <mergeCell ref="E18:L18"/>
    <mergeCell ref="A31:L31"/>
    <mergeCell ref="A30:B30"/>
    <mergeCell ref="C30:H30"/>
    <mergeCell ref="J30:L30"/>
    <mergeCell ref="A32:B32"/>
    <mergeCell ref="C32:H32"/>
    <mergeCell ref="J32:L32"/>
    <mergeCell ref="A28:B28"/>
    <mergeCell ref="C28:H28"/>
    <mergeCell ref="J28:L28"/>
  </mergeCells>
  <phoneticPr fontId="1"/>
  <conditionalFormatting sqref="C18:L18 N18:P18 C19:H19 M19:P19 F20 H20 I20:P24 D25:L26 O25:O26 C28:H30 J28:L30 O28:O31 D34:L35 O34:O35">
    <cfRule type="containsBlanks" dxfId="0" priority="1">
      <formula>LEN(TRIM(C18))=0</formula>
    </cfRule>
  </conditionalFormatting>
  <dataValidations count="2">
    <dataValidation type="list" allowBlank="1" showInputMessage="1" showErrorMessage="1" sqref="O34:O35">
      <formula1>$S$6:$S$13</formula1>
    </dataValidation>
    <dataValidation type="list" allowBlank="1" showInputMessage="1" showErrorMessage="1" sqref="O25:O26">
      <formula1>$S$5:$S$13</formula1>
    </dataValidation>
  </dataValidations>
  <hyperlinks>
    <hyperlink ref="A16" r:id="rId1" display="http://o-chubun.chu.jp/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7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4"/>
  <sheetViews>
    <sheetView workbookViewId="0"/>
  </sheetViews>
  <sheetFormatPr defaultRowHeight="13.5"/>
  <cols>
    <col min="2" max="32" width="6.25" hidden="1" customWidth="1"/>
  </cols>
  <sheetData>
    <row r="2" spans="2:32">
      <c r="B2" s="73" t="s">
        <v>56</v>
      </c>
      <c r="C2" s="73" t="s">
        <v>103</v>
      </c>
      <c r="D2" s="73" t="s">
        <v>104</v>
      </c>
      <c r="E2" s="73" t="s">
        <v>105</v>
      </c>
      <c r="F2" s="73" t="s">
        <v>85</v>
      </c>
      <c r="G2" s="73" t="s">
        <v>106</v>
      </c>
      <c r="H2" s="73" t="s">
        <v>86</v>
      </c>
      <c r="I2" s="73" t="s">
        <v>87</v>
      </c>
      <c r="J2" s="73" t="s">
        <v>80</v>
      </c>
      <c r="K2" s="73" t="s">
        <v>107</v>
      </c>
      <c r="L2" s="73" t="s">
        <v>45</v>
      </c>
      <c r="M2" s="73" t="s">
        <v>88</v>
      </c>
      <c r="N2" s="73" t="s">
        <v>95</v>
      </c>
      <c r="O2" s="73" t="s">
        <v>89</v>
      </c>
      <c r="P2" s="73" t="s">
        <v>95</v>
      </c>
      <c r="Q2" s="73" t="s">
        <v>108</v>
      </c>
      <c r="R2" s="73" t="s">
        <v>95</v>
      </c>
      <c r="S2" s="73" t="s">
        <v>108</v>
      </c>
      <c r="T2" s="73" t="s">
        <v>95</v>
      </c>
      <c r="U2" s="73"/>
      <c r="V2" s="73" t="s">
        <v>3</v>
      </c>
      <c r="W2" s="73" t="s">
        <v>4</v>
      </c>
      <c r="X2" s="73" t="s">
        <v>5</v>
      </c>
      <c r="Y2" s="73" t="s">
        <v>8</v>
      </c>
      <c r="Z2" s="73" t="s">
        <v>47</v>
      </c>
      <c r="AA2" s="73" t="s">
        <v>48</v>
      </c>
      <c r="AB2" s="73" t="s">
        <v>49</v>
      </c>
      <c r="AC2" s="73" t="s">
        <v>99</v>
      </c>
      <c r="AD2" s="73" t="s">
        <v>8</v>
      </c>
      <c r="AE2" s="73" t="s">
        <v>51</v>
      </c>
      <c r="AF2" s="73" t="s">
        <v>100</v>
      </c>
    </row>
    <row r="3" spans="2:32">
      <c r="B3">
        <f>普通学校!N18</f>
        <v>0</v>
      </c>
      <c r="C3" t="str">
        <f>普通学校!C18</f>
        <v>立</v>
      </c>
      <c r="D3" t="str">
        <f>普通学校!G18</f>
        <v>中学校</v>
      </c>
      <c r="E3">
        <f>普通学校!I20</f>
        <v>0</v>
      </c>
      <c r="F3" t="str">
        <f>普通学校!F20&amp;普通学校!G20&amp;普通学校!H20</f>
        <v>-</v>
      </c>
      <c r="G3">
        <f>普通学校!I21</f>
        <v>0</v>
      </c>
      <c r="H3">
        <f>普通学校!I22</f>
        <v>0</v>
      </c>
      <c r="I3">
        <f>普通学校!I23</f>
        <v>0</v>
      </c>
      <c r="J3">
        <f>普通学校!I24</f>
        <v>0</v>
      </c>
      <c r="K3">
        <f>普通学校!C19</f>
        <v>0</v>
      </c>
      <c r="L3">
        <f>普通学校!M19</f>
        <v>0</v>
      </c>
      <c r="M3">
        <f>普通学校!D25</f>
        <v>0</v>
      </c>
      <c r="N3" t="str">
        <f>"（"&amp;普通学校!O25&amp;"）"</f>
        <v>（）</v>
      </c>
      <c r="O3">
        <f>普通学校!D26</f>
        <v>0</v>
      </c>
      <c r="P3" t="str">
        <f>"("&amp;普通学校!O26&amp;")"</f>
        <v>()</v>
      </c>
      <c r="Q3">
        <f>普通学校!D34</f>
        <v>0</v>
      </c>
      <c r="R3" t="str">
        <f>"("&amp;普通学校!O34&amp;")"</f>
        <v>()</v>
      </c>
      <c r="S3">
        <f>普通学校!D35</f>
        <v>0</v>
      </c>
      <c r="T3" t="str">
        <f>"("&amp;普通学校!O35&amp;")"</f>
        <v>()</v>
      </c>
      <c r="V3">
        <f>普通学校!C28</f>
        <v>0</v>
      </c>
      <c r="W3">
        <f>普通学校!C29</f>
        <v>0</v>
      </c>
      <c r="X3">
        <f>普通学校!C30</f>
        <v>0</v>
      </c>
      <c r="Y3">
        <f>普通学校!C32</f>
        <v>0</v>
      </c>
      <c r="Z3">
        <f>普通学校!J28</f>
        <v>0</v>
      </c>
      <c r="AA3">
        <f>普通学校!J29</f>
        <v>0</v>
      </c>
      <c r="AB3">
        <f>普通学校!J30</f>
        <v>0</v>
      </c>
      <c r="AC3">
        <f>普通学校!J31</f>
        <v>0</v>
      </c>
      <c r="AD3">
        <f>普通学校!J32</f>
        <v>0</v>
      </c>
      <c r="AE3">
        <f>普通学校!O32</f>
        <v>0</v>
      </c>
      <c r="AF3">
        <f>普通学校!J32+普通学校!O32</f>
        <v>0</v>
      </c>
    </row>
    <row r="6" spans="2:32">
      <c r="B6" s="73" t="s">
        <v>56</v>
      </c>
      <c r="C6" s="73" t="s">
        <v>103</v>
      </c>
      <c r="D6" s="73" t="s">
        <v>104</v>
      </c>
      <c r="E6" s="73" t="s">
        <v>105</v>
      </c>
      <c r="F6" s="73" t="s">
        <v>85</v>
      </c>
      <c r="G6" s="73" t="s">
        <v>106</v>
      </c>
      <c r="H6" s="73" t="s">
        <v>86</v>
      </c>
      <c r="I6" s="73" t="s">
        <v>87</v>
      </c>
      <c r="J6" s="73" t="s">
        <v>80</v>
      </c>
      <c r="K6" s="73" t="s">
        <v>107</v>
      </c>
      <c r="L6" s="73" t="s">
        <v>45</v>
      </c>
      <c r="M6" s="73" t="s">
        <v>88</v>
      </c>
      <c r="N6" s="73" t="s">
        <v>95</v>
      </c>
      <c r="O6" s="73" t="s">
        <v>89</v>
      </c>
      <c r="P6" s="73" t="s">
        <v>95</v>
      </c>
      <c r="Q6" s="73" t="s">
        <v>108</v>
      </c>
      <c r="R6" s="73" t="s">
        <v>95</v>
      </c>
      <c r="S6" s="73" t="s">
        <v>108</v>
      </c>
      <c r="T6" s="73" t="s">
        <v>95</v>
      </c>
      <c r="U6" s="73"/>
      <c r="V6" s="73" t="s">
        <v>3</v>
      </c>
      <c r="W6" s="73" t="s">
        <v>4</v>
      </c>
      <c r="X6" s="73" t="s">
        <v>5</v>
      </c>
      <c r="Y6" s="73" t="s">
        <v>8</v>
      </c>
      <c r="Z6" s="73" t="s">
        <v>47</v>
      </c>
      <c r="AA6" s="73" t="s">
        <v>48</v>
      </c>
      <c r="AB6" s="73" t="s">
        <v>49</v>
      </c>
      <c r="AD6" s="73" t="s">
        <v>8</v>
      </c>
      <c r="AE6" s="73" t="s">
        <v>51</v>
      </c>
      <c r="AF6" s="73" t="s">
        <v>100</v>
      </c>
    </row>
    <row r="7" spans="2:32">
      <c r="B7" t="str">
        <f>特別支援学校!N18</f>
        <v>特別支援学校</v>
      </c>
      <c r="C7" t="str">
        <f>特別支援学校!C18</f>
        <v>沖縄県立</v>
      </c>
      <c r="D7" t="str">
        <f>特別支援学校!E18</f>
        <v>学校</v>
      </c>
      <c r="E7">
        <f>特別支援学校!I20</f>
        <v>0</v>
      </c>
      <c r="F7" t="str">
        <f>特別支援学校!F20&amp;特別支援学校!G20&amp;特別支援学校!H20</f>
        <v>-</v>
      </c>
      <c r="G7" s="74">
        <f>特別支援学校!I21</f>
        <v>0</v>
      </c>
      <c r="H7" s="74">
        <f>特別支援学校!I22</f>
        <v>0</v>
      </c>
      <c r="I7" s="74">
        <f>特別支援学校!I23</f>
        <v>0</v>
      </c>
      <c r="J7" s="74">
        <f>特別支援学校!I24</f>
        <v>0</v>
      </c>
      <c r="K7" s="74">
        <f>特別支援学校!C19</f>
        <v>0</v>
      </c>
      <c r="L7" s="74">
        <f>特別支援学校!M19</f>
        <v>0</v>
      </c>
      <c r="M7" s="74">
        <f>特別支援学校!D25</f>
        <v>0</v>
      </c>
      <c r="N7" s="74" t="str">
        <f>"（"&amp;特別支援学校!O25&amp;"）"</f>
        <v>（）</v>
      </c>
      <c r="O7" s="74">
        <f>特別支援学校!D26</f>
        <v>0</v>
      </c>
      <c r="P7" s="74" t="str">
        <f>"("&amp;特別支援学校!O26&amp;")"</f>
        <v>()</v>
      </c>
      <c r="Q7" s="74">
        <f>特別支援学校!D34</f>
        <v>0</v>
      </c>
      <c r="R7" s="74" t="str">
        <f>"("&amp;特別支援学校!O34&amp;")"</f>
        <v>()</v>
      </c>
      <c r="S7" s="74">
        <f>特別支援学校!D35</f>
        <v>0</v>
      </c>
      <c r="T7" t="str">
        <f>"("&amp;特別支援学校!O35&amp;")"</f>
        <v>()</v>
      </c>
      <c r="V7">
        <f>特別支援学校!C28</f>
        <v>0</v>
      </c>
      <c r="W7">
        <f>特別支援学校!C29</f>
        <v>0</v>
      </c>
      <c r="X7">
        <f>特別支援学校!C30</f>
        <v>0</v>
      </c>
      <c r="Y7">
        <f>特別支援学校!C32</f>
        <v>0</v>
      </c>
      <c r="Z7">
        <f>特別支援学校!J28</f>
        <v>0</v>
      </c>
      <c r="AA7">
        <f>特別支援学校!J29</f>
        <v>0</v>
      </c>
      <c r="AB7">
        <f>特別支援学校!J30</f>
        <v>0</v>
      </c>
      <c r="AD7">
        <f>特別支援学校!J32</f>
        <v>0</v>
      </c>
      <c r="AE7">
        <f>特別支援学校!O32</f>
        <v>0</v>
      </c>
      <c r="AF7">
        <f>特別支援学校!J32+特別支援学校!O32</f>
        <v>0</v>
      </c>
    </row>
    <row r="14" spans="2:32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/>
  </sheetViews>
  <sheetFormatPr defaultRowHeight="13.5"/>
  <cols>
    <col min="1" max="1" width="9.375" customWidth="1"/>
    <col min="2" max="2" width="6.25" customWidth="1"/>
    <col min="3" max="3" width="9" bestFit="1" customWidth="1"/>
    <col min="4" max="4" width="9.625" bestFit="1" customWidth="1"/>
    <col min="5" max="5" width="20" bestFit="1" customWidth="1"/>
    <col min="6" max="6" width="15.125" bestFit="1" customWidth="1"/>
    <col min="7" max="7" width="9" bestFit="1" customWidth="1"/>
    <col min="8" max="9" width="18.625" bestFit="1" customWidth="1"/>
    <col min="10" max="10" width="24.75" bestFit="1" customWidth="1"/>
    <col min="11" max="11" width="11" bestFit="1" customWidth="1"/>
    <col min="12" max="12" width="6.25" customWidth="1"/>
    <col min="13" max="14" width="15.25" bestFit="1" customWidth="1"/>
    <col min="15" max="22" width="6.25" customWidth="1"/>
  </cols>
  <sheetData>
    <row r="1" spans="1:29" ht="42" thickTop="1" thickBot="1">
      <c r="B1" s="42"/>
      <c r="C1" s="43"/>
      <c r="D1" s="44"/>
      <c r="E1" s="43"/>
      <c r="F1" s="43"/>
      <c r="G1" s="42"/>
      <c r="H1" s="43"/>
      <c r="I1" s="43"/>
      <c r="J1" s="45"/>
      <c r="K1" s="43"/>
      <c r="L1" s="43"/>
      <c r="M1" s="43"/>
      <c r="N1" s="32"/>
      <c r="O1" s="32"/>
      <c r="P1" s="176" t="s">
        <v>52</v>
      </c>
      <c r="Q1" s="177"/>
      <c r="R1" s="177"/>
      <c r="S1" s="178"/>
      <c r="T1" s="179" t="s">
        <v>7</v>
      </c>
      <c r="U1" s="180"/>
      <c r="V1" s="180"/>
      <c r="W1" s="181"/>
      <c r="X1" s="182"/>
      <c r="Y1" s="46"/>
      <c r="Z1" s="47"/>
      <c r="AA1" s="32"/>
      <c r="AB1" s="48" t="s">
        <v>53</v>
      </c>
      <c r="AC1" s="48" t="s">
        <v>54</v>
      </c>
    </row>
    <row r="2" spans="1:29" ht="40.5">
      <c r="B2" s="29" t="s">
        <v>55</v>
      </c>
      <c r="C2" s="29" t="s">
        <v>56</v>
      </c>
      <c r="D2" s="49" t="s">
        <v>57</v>
      </c>
      <c r="E2" s="49" t="s">
        <v>58</v>
      </c>
      <c r="F2" s="29" t="s">
        <v>59</v>
      </c>
      <c r="G2" s="29" t="s">
        <v>60</v>
      </c>
      <c r="H2" s="29" t="s">
        <v>42</v>
      </c>
      <c r="I2" s="29" t="s">
        <v>64</v>
      </c>
      <c r="J2" s="30" t="s">
        <v>43</v>
      </c>
      <c r="K2" s="29" t="s">
        <v>44</v>
      </c>
      <c r="L2" s="29" t="s">
        <v>45</v>
      </c>
      <c r="M2" s="29" t="s">
        <v>46</v>
      </c>
      <c r="N2" s="31"/>
      <c r="O2" s="32"/>
      <c r="P2" s="33" t="s">
        <v>3</v>
      </c>
      <c r="Q2" s="34" t="s">
        <v>4</v>
      </c>
      <c r="R2" s="35" t="s">
        <v>5</v>
      </c>
      <c r="S2" s="36" t="s">
        <v>8</v>
      </c>
      <c r="T2" s="37" t="s">
        <v>47</v>
      </c>
      <c r="U2" s="38" t="s">
        <v>48</v>
      </c>
      <c r="V2" s="38" t="s">
        <v>49</v>
      </c>
      <c r="W2" s="39" t="s">
        <v>50</v>
      </c>
      <c r="X2" s="40" t="s">
        <v>8</v>
      </c>
      <c r="Y2" s="41" t="s">
        <v>51</v>
      </c>
      <c r="Z2" s="50" t="s">
        <v>61</v>
      </c>
      <c r="AA2" s="51"/>
      <c r="AB2" s="52" t="s">
        <v>62</v>
      </c>
      <c r="AC2" s="52" t="s">
        <v>63</v>
      </c>
    </row>
    <row r="3" spans="1:29" ht="55.5" customHeight="1">
      <c r="A3" t="s">
        <v>66</v>
      </c>
      <c r="C3">
        <f>普通学校!N18</f>
        <v>0</v>
      </c>
      <c r="D3" t="str">
        <f>普通学校!C18</f>
        <v>立</v>
      </c>
      <c r="E3" t="str">
        <f>普通学校!G18</f>
        <v>中学校</v>
      </c>
      <c r="H3">
        <f>普通学校!H21</f>
        <v>0</v>
      </c>
      <c r="I3">
        <f>普通学校!H22</f>
        <v>0</v>
      </c>
      <c r="J3">
        <f>普通学校!H24</f>
        <v>0</v>
      </c>
      <c r="K3">
        <f>普通学校!C19</f>
        <v>0</v>
      </c>
      <c r="M3" t="str">
        <f>普通学校!D25&amp;普通学校!N25&amp;普通学校!O25&amp;普通学校!P25</f>
        <v>（）</v>
      </c>
      <c r="N3" t="str">
        <f>普通学校!D26&amp;普通学校!N26&amp;普通学校!O26&amp;普通学校!P26</f>
        <v>（）</v>
      </c>
      <c r="P3">
        <f>普通学校!C28</f>
        <v>0</v>
      </c>
      <c r="Q3">
        <f>普通学校!C29</f>
        <v>0</v>
      </c>
      <c r="R3">
        <f>普通学校!C30</f>
        <v>0</v>
      </c>
      <c r="S3">
        <f>普通学校!C32</f>
        <v>0</v>
      </c>
      <c r="T3">
        <f>普通学校!J28</f>
        <v>0</v>
      </c>
      <c r="U3">
        <f>普通学校!J29</f>
        <v>0</v>
      </c>
      <c r="V3">
        <f>普通学校!J30</f>
        <v>0</v>
      </c>
      <c r="W3">
        <f>普通学校!J31</f>
        <v>0</v>
      </c>
      <c r="X3">
        <f>普通学校!J32</f>
        <v>0</v>
      </c>
      <c r="Y3">
        <f>普通学校!O32</f>
        <v>0</v>
      </c>
      <c r="Z3">
        <f>X3+Y3</f>
        <v>0</v>
      </c>
    </row>
    <row r="4" spans="1:29">
      <c r="R4" t="s">
        <v>65</v>
      </c>
      <c r="S4">
        <f>SUM(P3:R3)</f>
        <v>0</v>
      </c>
      <c r="W4" t="s">
        <v>65</v>
      </c>
      <c r="X4">
        <f>SUM(T3:W3)</f>
        <v>0</v>
      </c>
    </row>
    <row r="5" spans="1:29" ht="47.25" customHeight="1">
      <c r="A5" t="s">
        <v>67</v>
      </c>
      <c r="C5" t="e">
        <f>#REF!</f>
        <v>#REF!</v>
      </c>
      <c r="D5" t="e">
        <f>#REF!</f>
        <v>#REF!</v>
      </c>
      <c r="E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M5" t="e">
        <f>#REF!&amp;#REF!&amp;#REF!&amp;#REF!</f>
        <v>#REF!</v>
      </c>
      <c r="N5" t="e">
        <f>#REF!&amp;#REF!&amp;#REF!&amp;#REF!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X5" t="e">
        <f>#REF!</f>
        <v>#REF!</v>
      </c>
      <c r="Y5" t="e">
        <f>#REF!</f>
        <v>#REF!</v>
      </c>
      <c r="Z5" t="e">
        <f>X5+Y5</f>
        <v>#REF!</v>
      </c>
    </row>
    <row r="6" spans="1:29">
      <c r="R6" t="s">
        <v>65</v>
      </c>
      <c r="S6" t="e">
        <f>SUM(P5:R5)</f>
        <v>#REF!</v>
      </c>
      <c r="W6" t="s">
        <v>65</v>
      </c>
      <c r="X6" t="e">
        <f>SUM(T5:V5)</f>
        <v>#REF!</v>
      </c>
    </row>
    <row r="10" spans="1:29">
      <c r="M10" t="s">
        <v>68</v>
      </c>
    </row>
    <row r="11" spans="1:29">
      <c r="M11" t="s">
        <v>69</v>
      </c>
    </row>
    <row r="12" spans="1:29">
      <c r="M12" t="s">
        <v>70</v>
      </c>
    </row>
    <row r="13" spans="1:29">
      <c r="M13" t="s">
        <v>71</v>
      </c>
    </row>
  </sheetData>
  <mergeCells count="2">
    <mergeCell ref="P1:S1"/>
    <mergeCell ref="T1:X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普通学校</vt:lpstr>
      <vt:lpstr>特別支援学校</vt:lpstr>
      <vt:lpstr>抽出用</vt:lpstr>
      <vt:lpstr>取出用</vt:lpstr>
      <vt:lpstr>特別支援学校!Print_Area</vt:lpstr>
      <vt:lpstr>普通学校!Print_Area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2024-03-27T06:02:57Z</cp:lastPrinted>
  <dcterms:created xsi:type="dcterms:W3CDTF">2018-04-02T04:33:42Z</dcterms:created>
  <dcterms:modified xsi:type="dcterms:W3CDTF">2025-03-24T03:02:19Z</dcterms:modified>
</cp:coreProperties>
</file>